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cheyennebopu.sharepoint.com/sites/Capital-Projects-Team/Shared Documents/2_Developments/03_Folder Template/"/>
    </mc:Choice>
  </mc:AlternateContent>
  <xr:revisionPtr revIDLastSave="430" documentId="13_ncr:1_{A3755602-8525-4250-BB1A-BF84BF981B3E}" xr6:coauthVersionLast="47" xr6:coauthVersionMax="47" xr10:uidLastSave="{B2084E77-C655-4701-9DBA-9812E8F05706}"/>
  <bookViews>
    <workbookView xWindow="-120" yWindow="-120" windowWidth="51840" windowHeight="21120" xr2:uid="{5479A940-E515-4179-846B-527043BE967C}"/>
  </bookViews>
  <sheets>
    <sheet name="SubDivisionRes" sheetId="3" r:id="rId1"/>
    <sheet name="CommercialSite" sheetId="4" r:id="rId2"/>
    <sheet name="Example" sheetId="2" r:id="rId3"/>
  </sheets>
  <definedNames>
    <definedName name="_xlnm.Print_Area" localSheetId="1">CommercialSite!$A$1:$P$74</definedName>
    <definedName name="_xlnm.Print_Area" localSheetId="2">Example!$A$1:$P$81</definedName>
    <definedName name="_xlnm.Print_Area" localSheetId="0">SubDivisionRes!$A$1:$P$85</definedName>
    <definedName name="_xlnm.Print_Titles" localSheetId="1">CommercialSite!$1:$4</definedName>
    <definedName name="_xlnm.Print_Titles" localSheetId="0">SubDivisionRes!$1:$4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3" l="1"/>
  <c r="N34" i="3"/>
  <c r="O33" i="4"/>
  <c r="O35" i="4"/>
  <c r="N33" i="4"/>
  <c r="N35" i="4"/>
  <c r="M33" i="4"/>
  <c r="M35" i="4"/>
  <c r="J33" i="4"/>
  <c r="J35" i="4"/>
  <c r="I33" i="4"/>
  <c r="I35" i="4"/>
  <c r="H33" i="4"/>
  <c r="H35" i="4"/>
  <c r="M61" i="4"/>
  <c r="D61" i="4"/>
  <c r="M60" i="4"/>
  <c r="D60" i="4"/>
  <c r="D71" i="3"/>
  <c r="H41" i="3"/>
  <c r="I41" i="3"/>
  <c r="M41" i="3"/>
  <c r="N41" i="3"/>
  <c r="M30" i="3"/>
  <c r="N30" i="3" s="1"/>
  <c r="H30" i="3"/>
  <c r="I30" i="3" s="1"/>
  <c r="J30" i="3"/>
  <c r="M28" i="3"/>
  <c r="O28" i="3"/>
  <c r="H28" i="3"/>
  <c r="J28" i="3"/>
  <c r="N28" i="3"/>
  <c r="I28" i="3"/>
  <c r="O41" i="3"/>
  <c r="J41" i="3"/>
  <c r="M72" i="3"/>
  <c r="D72" i="3"/>
  <c r="M71" i="3"/>
  <c r="M43" i="3"/>
  <c r="O43" i="3"/>
  <c r="H43" i="3"/>
  <c r="I43" i="3"/>
  <c r="M40" i="3"/>
  <c r="O40" i="3"/>
  <c r="H40" i="3"/>
  <c r="J40" i="3"/>
  <c r="M38" i="3"/>
  <c r="O38" i="3"/>
  <c r="H38" i="3"/>
  <c r="I38" i="3"/>
  <c r="M27" i="3"/>
  <c r="O27" i="3"/>
  <c r="H27" i="3"/>
  <c r="J27" i="3"/>
  <c r="M25" i="3"/>
  <c r="O25" i="3" s="1"/>
  <c r="H25" i="3"/>
  <c r="I25" i="3" s="1"/>
  <c r="H11" i="3"/>
  <c r="M36" i="3"/>
  <c r="M44" i="3" s="1"/>
  <c r="N36" i="3"/>
  <c r="N44" i="3" s="1"/>
  <c r="D11" i="3"/>
  <c r="H23" i="3"/>
  <c r="M39" i="2"/>
  <c r="N39" i="2"/>
  <c r="M37" i="2"/>
  <c r="N37" i="2"/>
  <c r="M35" i="2"/>
  <c r="N35" i="2"/>
  <c r="M27" i="2"/>
  <c r="N27" i="2"/>
  <c r="M25" i="2"/>
  <c r="N25" i="2"/>
  <c r="M23" i="2"/>
  <c r="N23" i="2"/>
  <c r="H39" i="2"/>
  <c r="J39" i="2"/>
  <c r="H37" i="2"/>
  <c r="J37" i="2"/>
  <c r="H35" i="2"/>
  <c r="J35" i="2"/>
  <c r="H27" i="2"/>
  <c r="J27" i="2"/>
  <c r="H25" i="2"/>
  <c r="I25" i="2"/>
  <c r="H23" i="2"/>
  <c r="J23" i="2"/>
  <c r="M67" i="2"/>
  <c r="D67" i="2"/>
  <c r="D68" i="2"/>
  <c r="M68" i="2"/>
  <c r="H10" i="2"/>
  <c r="M33" i="2"/>
  <c r="D10" i="2"/>
  <c r="H33" i="2"/>
  <c r="J43" i="3"/>
  <c r="H21" i="2"/>
  <c r="M21" i="2"/>
  <c r="N40" i="3"/>
  <c r="J38" i="3"/>
  <c r="H36" i="3"/>
  <c r="I36" i="3" s="1"/>
  <c r="I44" i="3" s="1"/>
  <c r="H44" i="3"/>
  <c r="M23" i="3"/>
  <c r="O23" i="3" s="1"/>
  <c r="I40" i="3"/>
  <c r="N38" i="3"/>
  <c r="N43" i="3"/>
  <c r="I23" i="2"/>
  <c r="I39" i="2"/>
  <c r="O25" i="2"/>
  <c r="O35" i="2"/>
  <c r="O39" i="2"/>
  <c r="I35" i="2"/>
  <c r="I27" i="2"/>
  <c r="I37" i="2"/>
  <c r="J25" i="2"/>
  <c r="N33" i="2"/>
  <c r="N40" i="2"/>
  <c r="M40" i="2"/>
  <c r="O33" i="2"/>
  <c r="H40" i="2"/>
  <c r="J33" i="2"/>
  <c r="J40" i="2"/>
  <c r="I33" i="2"/>
  <c r="O23" i="2"/>
  <c r="O27" i="2"/>
  <c r="O37" i="2"/>
  <c r="I40" i="2"/>
  <c r="J21" i="2"/>
  <c r="J28" i="2"/>
  <c r="J42" i="2"/>
  <c r="I21" i="2"/>
  <c r="I28" i="2"/>
  <c r="H28" i="2"/>
  <c r="H42" i="2"/>
  <c r="O21" i="2"/>
  <c r="O28" i="2"/>
  <c r="N21" i="2"/>
  <c r="N28" i="2"/>
  <c r="N42" i="2"/>
  <c r="M28" i="2"/>
  <c r="M42" i="2"/>
  <c r="O40" i="2"/>
  <c r="I42" i="2"/>
  <c r="O42" i="2"/>
  <c r="N27" i="3"/>
  <c r="I27" i="3"/>
  <c r="O30" i="3" l="1"/>
  <c r="O31" i="3" s="1"/>
  <c r="O46" i="3" s="1"/>
  <c r="O36" i="3"/>
  <c r="O44" i="3" s="1"/>
  <c r="J36" i="3"/>
  <c r="J44" i="3" s="1"/>
  <c r="N25" i="3"/>
  <c r="J25" i="3"/>
  <c r="M31" i="3"/>
  <c r="M46" i="3" s="1"/>
  <c r="H31" i="3"/>
  <c r="H46" i="3" s="1"/>
  <c r="N23" i="3"/>
  <c r="J23" i="3"/>
  <c r="I23" i="3"/>
  <c r="I31" i="3" s="1"/>
  <c r="I46" i="3" s="1"/>
  <c r="J31" i="3" l="1"/>
  <c r="J46" i="3" s="1"/>
  <c r="N31" i="3"/>
  <c r="N46" i="3" s="1"/>
</calcChain>
</file>

<file path=xl/sharedStrings.xml><?xml version="1.0" encoding="utf-8"?>
<sst xmlns="http://schemas.openxmlformats.org/spreadsheetml/2006/main" count="292" uniqueCount="99">
  <si>
    <t>Cheyenne BOPU Residential or Subdivision Project Request - Flow Calculations Worksheet</t>
  </si>
  <si>
    <r>
      <t xml:space="preserve">Applicants must use this worksheet to calculate flows and submit as </t>
    </r>
    <r>
      <rPr>
        <b/>
        <sz val="12"/>
        <color theme="1"/>
        <rFont val="Calibri"/>
        <family val="2"/>
        <scheme val="minor"/>
      </rPr>
      <t xml:space="preserve">PDF </t>
    </r>
    <r>
      <rPr>
        <sz val="12"/>
        <color theme="1"/>
        <rFont val="Calibri"/>
        <family val="2"/>
        <scheme val="minor"/>
      </rPr>
      <t xml:space="preserve">to Cheyenne BOPU using the email: ENGreview@cheyennebopu.org
</t>
    </r>
  </si>
  <si>
    <t>Project Name:</t>
  </si>
  <si>
    <t>Required Fire Flow:</t>
  </si>
  <si>
    <t>gpm</t>
  </si>
  <si>
    <t>Typical water and sewer duties derived from City of Cheyenne Board of Public Utilities Infrastructure Policies &amp; Design Criteria.</t>
  </si>
  <si>
    <t>Link to IPDC</t>
  </si>
  <si>
    <t>Typical Water Duties</t>
  </si>
  <si>
    <t>Typical Sewer Duties</t>
  </si>
  <si>
    <t>Land Use</t>
  </si>
  <si>
    <t>Average 
(gpd)</t>
  </si>
  <si>
    <t>Max Day Factor</t>
  </si>
  <si>
    <t>Peak 
Hour 
Factor</t>
  </si>
  <si>
    <t>Dirunal Peak Factor</t>
  </si>
  <si>
    <t>Wet Weather Peak 
Hour 
Factor</t>
  </si>
  <si>
    <t>Residential per Person</t>
  </si>
  <si>
    <r>
      <t>Residential per Residence</t>
    </r>
    <r>
      <rPr>
        <vertAlign val="superscript"/>
        <sz val="12"/>
        <color theme="1"/>
        <rFont val="Calibri"/>
        <family val="2"/>
        <scheme val="minor"/>
      </rPr>
      <t>1</t>
    </r>
  </si>
  <si>
    <t>Commercial &amp; Business per Acre</t>
  </si>
  <si>
    <t>Industrial per Acre</t>
  </si>
  <si>
    <t>School (w/showers) per Student</t>
  </si>
  <si>
    <t>School (w/o showers) per Student</t>
  </si>
  <si>
    <t>Parks &amp; Greenway per Acre</t>
  </si>
  <si>
    <r>
      <rPr>
        <vertAlign val="superscript"/>
        <sz val="10"/>
        <color theme="1"/>
        <rFont val="Calibri"/>
        <family val="2"/>
        <scheme val="minor"/>
      </rPr>
      <t>1</t>
    </r>
    <r>
      <rPr>
        <sz val="10"/>
        <color theme="1"/>
        <rFont val="Calibri"/>
        <family val="2"/>
        <scheme val="minor"/>
      </rPr>
      <t xml:space="preserve"> 2.5 people per residence (U.S. Census Bureau)</t>
    </r>
  </si>
  <si>
    <t>Proposed Development Flow Calculations</t>
  </si>
  <si>
    <t>Please use the table below to calculate water and sewer flows for your project.</t>
  </si>
  <si>
    <t>Contributing Unit Type</t>
  </si>
  <si>
    <t>Enter No. of Units</t>
  </si>
  <si>
    <t>Water</t>
  </si>
  <si>
    <t>Avg. Flow (gpm)</t>
  </si>
  <si>
    <t>Max Day Flow (gpm)</t>
  </si>
  <si>
    <t>Peak Flow (gpm)</t>
  </si>
  <si>
    <t>Sewer</t>
  </si>
  <si>
    <t>Dirunal Peak (gpm)</t>
  </si>
  <si>
    <t>Wet Peak (gpm)</t>
  </si>
  <si>
    <t xml:space="preserve">Residential </t>
  </si>
  <si>
    <t>Single Family Homes, Apts., Townhomes, Duplexes</t>
  </si>
  <si>
    <t xml:space="preserve"> Residence</t>
  </si>
  <si>
    <t xml:space="preserve">Commercial and/or Industrial </t>
  </si>
  <si>
    <t>Acre</t>
  </si>
  <si>
    <t xml:space="preserve">Educational </t>
  </si>
  <si>
    <t>Schools with Showers</t>
  </si>
  <si>
    <t>Student</t>
  </si>
  <si>
    <t>Schools without Showers</t>
  </si>
  <si>
    <t xml:space="preserve">Recreational </t>
  </si>
  <si>
    <t>Parks, Greenway, Ballfields, Golf Courses</t>
  </si>
  <si>
    <t>Sub-Totals:</t>
  </si>
  <si>
    <t>Future Phase Flow Calculations</t>
  </si>
  <si>
    <t>Please use the table below to calculate water and sewer flows for any future phases of your project.</t>
  </si>
  <si>
    <t>Future
Water</t>
  </si>
  <si>
    <t>Future
Sewer</t>
  </si>
  <si>
    <r>
      <rPr>
        <b/>
        <u/>
        <sz val="12"/>
        <color rgb="FFC00000"/>
        <rFont val="Calibri"/>
        <family val="2"/>
        <scheme val="minor"/>
      </rPr>
      <t xml:space="preserve">NOTE: </t>
    </r>
    <r>
      <rPr>
        <sz val="12"/>
        <color theme="1"/>
        <rFont val="Calibri"/>
        <family val="2"/>
        <scheme val="minor"/>
      </rPr>
      <t xml:space="preserve"> Enter the number of units as indicated in the appropriate land use to calculate project design flows.  Accompanying calculations and justification are required for flow estimates not performed with typical duties given above. </t>
    </r>
  </si>
  <si>
    <t>Design Flows:</t>
  </si>
  <si>
    <t>Proposed Tie-In Locations and Flows</t>
  </si>
  <si>
    <t xml:space="preserve">Please use the table below to identify tie-in locations and associated flows to existing system.  Provide BOPU water/sewer main or manhole ID when applicable. </t>
  </si>
  <si>
    <t>Water
Use</t>
  </si>
  <si>
    <t>Location Description, Pressure Zone, and/or BOPU Facility ID</t>
  </si>
  <si>
    <t>Avg. Flow 
(gpm)</t>
  </si>
  <si>
    <t>Phase or 
Filing</t>
  </si>
  <si>
    <t>Sewer
Use</t>
  </si>
  <si>
    <t>Location Description or BOPU Facility ID</t>
  </si>
  <si>
    <t>Res</t>
  </si>
  <si>
    <t>Com</t>
  </si>
  <si>
    <t>Ed</t>
  </si>
  <si>
    <t>Rec</t>
  </si>
  <si>
    <t>Future</t>
  </si>
  <si>
    <t>Phase 1 Flow:</t>
  </si>
  <si>
    <t>Total Flow:</t>
  </si>
  <si>
    <r>
      <rPr>
        <b/>
        <u/>
        <sz val="12"/>
        <color rgb="FFC00000"/>
        <rFont val="Calibri"/>
        <family val="2"/>
        <scheme val="minor"/>
      </rPr>
      <t xml:space="preserve">NOTE: </t>
    </r>
    <r>
      <rPr>
        <sz val="12"/>
        <color theme="1"/>
        <rFont val="Calibri"/>
        <family val="2"/>
        <scheme val="minor"/>
      </rPr>
      <t xml:space="preserve"> Phase 1 flow at proposed tie-in locations must match the proposed development sub-total flow given above.  Total flow at proposed tie-locations must match the design flow given above. </t>
    </r>
  </si>
  <si>
    <t>Comments:</t>
  </si>
  <si>
    <t>Applicant's Name:</t>
  </si>
  <si>
    <t>Phone No:</t>
  </si>
  <si>
    <t>Email:</t>
  </si>
  <si>
    <t>Cheyenne BOPU Development Project Request - Flow Calculations Worksheet</t>
  </si>
  <si>
    <t xml:space="preserve">Applicants must use this worksheet to calculate flows and submit to Cheyenne BOPU using the email link: ENGreview@cheyennebopu.org
</t>
  </si>
  <si>
    <t xml:space="preserve">For commerical and industirial site development, the applicant shall provide anticipated flows based on previous project data or industry-accepted reference tables/data/calculations.  Please document your source(s) below.  Attach additional sheets, as necessary. </t>
  </si>
  <si>
    <t>Proposed Development Flow Table</t>
  </si>
  <si>
    <t>Please use the table below to describe water and sewer flows for your project.</t>
  </si>
  <si>
    <r>
      <t xml:space="preserve">Commercial and/or Industrial Phase Description
</t>
    </r>
    <r>
      <rPr>
        <sz val="12"/>
        <color theme="1"/>
        <rFont val="Calibri"/>
        <family val="2"/>
        <scheme val="minor"/>
      </rPr>
      <t>(Please provide phase description to best detail available)</t>
    </r>
  </si>
  <si>
    <t>Diurnal Peak (gpm)</t>
  </si>
  <si>
    <t>Phase 1</t>
  </si>
  <si>
    <t>Phase 2</t>
  </si>
  <si>
    <t>Phase 3</t>
  </si>
  <si>
    <t>Phase 4</t>
  </si>
  <si>
    <r>
      <rPr>
        <b/>
        <u/>
        <sz val="12"/>
        <color rgb="FFC00000"/>
        <rFont val="Calibri"/>
        <family val="2"/>
        <scheme val="minor"/>
      </rPr>
      <t xml:space="preserve">NOTE: </t>
    </r>
    <r>
      <rPr>
        <sz val="12"/>
        <color theme="1"/>
        <rFont val="Calibri"/>
        <family val="2"/>
        <scheme val="minor"/>
      </rPr>
      <t xml:space="preserve">Accompanying calculations and justification are required for flow estimates not performed with typical duties provided in BOPU design criteria. Peaking factors and demand flows should be calculated based on industry/historical standard usage. </t>
    </r>
  </si>
  <si>
    <t>Cheyenne BOPU Development Request Flow Calculations Worksheet</t>
  </si>
  <si>
    <t xml:space="preserve">Applicants must use this worksheet to calculate flows and submit to Cheyenne BOPU using the email link: Lgunter@cheyennebopu.org
</t>
  </si>
  <si>
    <t>My Little Development</t>
  </si>
  <si>
    <r>
      <t>Residential per Residence</t>
    </r>
    <r>
      <rPr>
        <vertAlign val="superscript"/>
        <sz val="11"/>
        <color theme="1"/>
        <rFont val="Calibri"/>
        <family val="2"/>
        <scheme val="minor"/>
      </rPr>
      <t>1</t>
    </r>
  </si>
  <si>
    <t>School per Student</t>
  </si>
  <si>
    <r>
      <rPr>
        <b/>
        <u/>
        <sz val="11"/>
        <color rgb="FFC00000"/>
        <rFont val="Calibri"/>
        <family val="2"/>
        <scheme val="minor"/>
      </rPr>
      <t xml:space="preserve">NOTE: </t>
    </r>
    <r>
      <rPr>
        <sz val="11"/>
        <color theme="1"/>
        <rFont val="Calibri"/>
        <family val="2"/>
        <scheme val="minor"/>
      </rPr>
      <t xml:space="preserve"> Enter the number of units as indicated in the appropriate land use to calculate project design flows.  Accompanying calculations and justification are required for flow estimates not performed with typical duties given above. </t>
    </r>
  </si>
  <si>
    <t>DS063WM0332</t>
  </si>
  <si>
    <t>063MH044</t>
  </si>
  <si>
    <t>Rue Terre, 125 ft north of Dell Range Blvd</t>
  </si>
  <si>
    <t>063MH142</t>
  </si>
  <si>
    <t>DS063WM0334</t>
  </si>
  <si>
    <t>New 12" main tied into 063MH016</t>
  </si>
  <si>
    <t>Rue Terre and Frontier Mall Drive</t>
  </si>
  <si>
    <t>New 12" main tied into 063MH013</t>
  </si>
  <si>
    <r>
      <rPr>
        <b/>
        <u/>
        <sz val="11"/>
        <color rgb="FFC00000"/>
        <rFont val="Calibri"/>
        <family val="2"/>
        <scheme val="minor"/>
      </rPr>
      <t xml:space="preserve">NOTE: </t>
    </r>
    <r>
      <rPr>
        <sz val="11"/>
        <color theme="1"/>
        <rFont val="Calibri"/>
        <family val="2"/>
        <scheme val="minor"/>
      </rPr>
      <t xml:space="preserve"> Phase 1 flow at proposed tie-in locations must match the proposed development sub-total flow given above.  Total flow at proposed tie-locations must match the design flow given above.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</si>
</sst>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 x14ac:knownFonts="1">
    <font>
      <sz val="11"/>
      <color theme="1"/>
      <name val="Calibri"/>
      <family val="2"/>
      <scheme val="minor"/>
    </font>
    <font>
      <b/>
      <sz val="11"/>
      <color theme="1"/>
      <name val="Calibri"/>
      <family val="2"/>
      <scheme val="minor"/>
    </font>
    <font>
      <b/>
      <sz val="18"/>
      <color theme="1"/>
      <name val="Calibri"/>
      <family val="2"/>
      <scheme val="minor"/>
    </font>
    <font>
      <sz val="12"/>
      <color theme="1"/>
      <name val="Calibri"/>
      <family val="2"/>
      <scheme val="minor"/>
    </font>
    <font>
      <b/>
      <sz val="16"/>
      <color rgb="FFFF0000"/>
      <name val="Calibri"/>
      <family val="2"/>
      <scheme val="minor"/>
    </font>
    <font>
      <b/>
      <sz val="11"/>
      <color rgb="FF0099FF"/>
      <name val="Calibri"/>
      <family val="2"/>
      <scheme val="minor"/>
    </font>
    <font>
      <b/>
      <sz val="11"/>
      <color rgb="FF0070C0"/>
      <name val="Calibri"/>
      <family val="2"/>
      <scheme val="minor"/>
    </font>
    <font>
      <b/>
      <sz val="12"/>
      <color theme="1"/>
      <name val="Calibri"/>
      <family val="2"/>
      <scheme val="minor"/>
    </font>
    <font>
      <sz val="16"/>
      <color rgb="FFFF0000"/>
      <name val="Calibri"/>
      <family val="2"/>
      <scheme val="minor"/>
    </font>
    <font>
      <sz val="12"/>
      <color rgb="FFFF0000"/>
      <name val="Calibri"/>
      <family val="2"/>
      <scheme val="minor"/>
    </font>
    <font>
      <b/>
      <u/>
      <sz val="11"/>
      <color rgb="FFC00000"/>
      <name val="Calibri"/>
      <family val="2"/>
      <scheme val="minor"/>
    </font>
    <font>
      <b/>
      <sz val="14"/>
      <color rgb="FFFF0000"/>
      <name val="Calibri"/>
      <family val="2"/>
      <scheme val="minor"/>
    </font>
    <font>
      <sz val="11"/>
      <color theme="0"/>
      <name val="Calibri"/>
      <family val="2"/>
      <scheme val="minor"/>
    </font>
    <font>
      <sz val="10"/>
      <color theme="1"/>
      <name val="Calibri"/>
      <family val="2"/>
      <scheme val="minor"/>
    </font>
    <font>
      <vertAlign val="superscript"/>
      <sz val="11"/>
      <color theme="1"/>
      <name val="Calibri"/>
      <family val="2"/>
      <scheme val="minor"/>
    </font>
    <font>
      <vertAlign val="superscript"/>
      <sz val="10"/>
      <color theme="1"/>
      <name val="Calibri"/>
      <family val="2"/>
      <scheme val="minor"/>
    </font>
    <font>
      <u/>
      <sz val="11"/>
      <color theme="10"/>
      <name val="Calibri"/>
      <family val="2"/>
      <scheme val="minor"/>
    </font>
    <font>
      <vertAlign val="superscript"/>
      <sz val="12"/>
      <color theme="1"/>
      <name val="Calibri"/>
      <family val="2"/>
      <scheme val="minor"/>
    </font>
    <font>
      <b/>
      <sz val="12"/>
      <color rgb="FF0070C0"/>
      <name val="Calibri"/>
      <family val="2"/>
      <scheme val="minor"/>
    </font>
    <font>
      <b/>
      <u/>
      <sz val="12"/>
      <color rgb="FFC00000"/>
      <name val="Calibri"/>
      <family val="2"/>
      <scheme val="minor"/>
    </font>
    <font>
      <b/>
      <sz val="14"/>
      <color theme="1"/>
      <name val="Calibri"/>
      <family val="2"/>
      <scheme val="minor"/>
    </font>
  </fonts>
  <fills count="16">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7"/>
        <bgColor indexed="64"/>
      </patternFill>
    </fill>
    <fill>
      <patternFill patternType="solid">
        <fgColor rgb="FFFF3300"/>
        <bgColor indexed="64"/>
      </patternFill>
    </fill>
    <fill>
      <patternFill patternType="solid">
        <fgColor theme="2"/>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auto="1"/>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s>
  <cellStyleXfs count="2">
    <xf numFmtId="0" fontId="0" fillId="0" borderId="0"/>
    <xf numFmtId="0" fontId="16" fillId="0" borderId="0" applyNumberFormat="0" applyFill="0" applyBorder="0" applyAlignment="0" applyProtection="0"/>
  </cellStyleXfs>
  <cellXfs count="403">
    <xf numFmtId="0" fontId="0" fillId="0" borderId="0" xfId="0"/>
    <xf numFmtId="0" fontId="1" fillId="2" borderId="6"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4" borderId="2" xfId="0" applyFont="1" applyFill="1" applyBorder="1" applyAlignment="1">
      <alignment vertical="center" wrapText="1"/>
    </xf>
    <xf numFmtId="0" fontId="0" fillId="4" borderId="30" xfId="0" applyFill="1" applyBorder="1" applyAlignment="1">
      <alignment vertical="center"/>
    </xf>
    <xf numFmtId="0" fontId="0" fillId="4" borderId="2" xfId="0" applyFill="1" applyBorder="1" applyAlignment="1">
      <alignment vertical="center"/>
    </xf>
    <xf numFmtId="0" fontId="0" fillId="4" borderId="17" xfId="0" applyFill="1" applyBorder="1" applyAlignment="1">
      <alignment vertical="center"/>
    </xf>
    <xf numFmtId="0" fontId="1" fillId="4" borderId="2" xfId="0" applyFont="1" applyFill="1" applyBorder="1" applyAlignment="1">
      <alignment wrapText="1"/>
    </xf>
    <xf numFmtId="0" fontId="0" fillId="4" borderId="2" xfId="0" applyFill="1" applyBorder="1" applyAlignment="1">
      <alignment horizontal="center" vertical="center"/>
    </xf>
    <xf numFmtId="0" fontId="0" fillId="5" borderId="9" xfId="0" applyFill="1" applyBorder="1" applyAlignment="1">
      <alignment horizontal="center" vertical="center"/>
    </xf>
    <xf numFmtId="0" fontId="0" fillId="4" borderId="2" xfId="0" applyFill="1" applyBorder="1" applyAlignment="1">
      <alignment horizontal="center"/>
    </xf>
    <xf numFmtId="0" fontId="0" fillId="5" borderId="37" xfId="0" applyFill="1" applyBorder="1" applyAlignment="1">
      <alignment horizontal="center" vertical="center"/>
    </xf>
    <xf numFmtId="0" fontId="0" fillId="0" borderId="9" xfId="0" applyBorder="1" applyAlignment="1">
      <alignment horizontal="center" vertical="top" wrapText="1"/>
    </xf>
    <xf numFmtId="0" fontId="0" fillId="0" borderId="9" xfId="0" applyBorder="1" applyAlignment="1">
      <alignment horizontal="center" vertical="center" wrapText="1"/>
    </xf>
    <xf numFmtId="0" fontId="0" fillId="5" borderId="48" xfId="0" applyFill="1" applyBorder="1" applyAlignment="1">
      <alignment horizontal="center" vertical="center" wrapText="1"/>
    </xf>
    <xf numFmtId="0" fontId="0" fillId="5" borderId="10" xfId="0" applyFill="1" applyBorder="1" applyAlignment="1">
      <alignment horizontal="center" vertical="center"/>
    </xf>
    <xf numFmtId="0" fontId="1" fillId="0" borderId="23" xfId="0" applyFont="1" applyBorder="1" applyAlignment="1">
      <alignment horizontal="center" vertical="center" wrapText="1"/>
    </xf>
    <xf numFmtId="0" fontId="1" fillId="4" borderId="17" xfId="0" applyFont="1" applyFill="1" applyBorder="1" applyAlignment="1">
      <alignment vertical="center" wrapText="1"/>
    </xf>
    <xf numFmtId="0" fontId="0" fillId="4" borderId="17" xfId="0" applyFill="1" applyBorder="1" applyAlignment="1">
      <alignment horizontal="center" vertical="center"/>
    </xf>
    <xf numFmtId="0" fontId="0" fillId="4" borderId="17" xfId="0" applyFill="1" applyBorder="1" applyAlignment="1">
      <alignment horizontal="center"/>
    </xf>
    <xf numFmtId="0" fontId="1" fillId="8" borderId="22"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1" borderId="28" xfId="0" applyFont="1" applyFill="1" applyBorder="1" applyAlignment="1">
      <alignment horizontal="center" vertical="center" wrapText="1"/>
    </xf>
    <xf numFmtId="0" fontId="1" fillId="9" borderId="9" xfId="0" applyFont="1" applyFill="1" applyBorder="1" applyAlignment="1">
      <alignment horizontal="center" wrapText="1"/>
    </xf>
    <xf numFmtId="0" fontId="1" fillId="10" borderId="9" xfId="0" applyFont="1" applyFill="1" applyBorder="1" applyAlignment="1">
      <alignment horizontal="center" wrapText="1"/>
    </xf>
    <xf numFmtId="0" fontId="1" fillId="10" borderId="33" xfId="0" applyFont="1" applyFill="1" applyBorder="1" applyAlignment="1">
      <alignment horizontal="center" wrapText="1"/>
    </xf>
    <xf numFmtId="0" fontId="0" fillId="0" borderId="32" xfId="0" applyBorder="1" applyAlignment="1">
      <alignment horizontal="right" vertical="top" wrapText="1"/>
    </xf>
    <xf numFmtId="0" fontId="0" fillId="0" borderId="18" xfId="0" applyBorder="1" applyAlignment="1">
      <alignment horizontal="right" vertical="top" wrapText="1"/>
    </xf>
    <xf numFmtId="0" fontId="0" fillId="0" borderId="19" xfId="0" applyBorder="1" applyAlignment="1">
      <alignment horizontal="center" vertical="top" wrapText="1"/>
    </xf>
    <xf numFmtId="0" fontId="0" fillId="0" borderId="19" xfId="0" applyBorder="1" applyAlignment="1">
      <alignment horizontal="center" vertical="center" wrapText="1"/>
    </xf>
    <xf numFmtId="165" fontId="0" fillId="5" borderId="33" xfId="0" applyNumberFormat="1" applyFill="1" applyBorder="1" applyAlignment="1">
      <alignment horizontal="center" vertical="center"/>
    </xf>
    <xf numFmtId="0" fontId="6" fillId="4" borderId="55" xfId="0" applyFont="1" applyFill="1" applyBorder="1" applyAlignment="1" applyProtection="1">
      <alignment horizontal="right" vertical="center"/>
      <protection locked="0"/>
    </xf>
    <xf numFmtId="0" fontId="0" fillId="4" borderId="8" xfId="0" applyFill="1" applyBorder="1"/>
    <xf numFmtId="0" fontId="6" fillId="4" borderId="55" xfId="0" applyFont="1" applyFill="1" applyBorder="1" applyProtection="1">
      <protection locked="0"/>
    </xf>
    <xf numFmtId="3" fontId="6" fillId="4" borderId="55" xfId="0" applyNumberFormat="1" applyFont="1" applyFill="1" applyBorder="1" applyProtection="1">
      <protection locked="0"/>
    </xf>
    <xf numFmtId="3" fontId="6" fillId="4" borderId="56" xfId="0" applyNumberFormat="1" applyFont="1" applyFill="1" applyBorder="1" applyProtection="1">
      <protection locked="0"/>
    </xf>
    <xf numFmtId="0" fontId="6" fillId="0" borderId="17" xfId="0" applyFont="1" applyBorder="1" applyAlignment="1" applyProtection="1">
      <alignment horizontal="center" vertical="center"/>
      <protection locked="0"/>
    </xf>
    <xf numFmtId="0" fontId="1" fillId="4" borderId="17" xfId="0" applyFont="1" applyFill="1" applyBorder="1" applyAlignment="1">
      <alignment horizontal="center" wrapText="1"/>
    </xf>
    <xf numFmtId="0" fontId="6" fillId="0" borderId="33"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0" fillId="7" borderId="0" xfId="0" applyFill="1"/>
    <xf numFmtId="0" fontId="0" fillId="7" borderId="0" xfId="0" applyFill="1" applyAlignment="1">
      <alignment vertical="top" wrapText="1"/>
    </xf>
    <xf numFmtId="0" fontId="1" fillId="7" borderId="0" xfId="0" applyFont="1" applyFill="1" applyAlignment="1">
      <alignment horizontal="right" vertical="center"/>
    </xf>
    <xf numFmtId="0" fontId="4" fillId="7" borderId="0" xfId="0" applyFont="1" applyFill="1"/>
    <xf numFmtId="0" fontId="0" fillId="7" borderId="0" xfId="0" applyFill="1" applyAlignment="1">
      <alignment horizontal="center" vertical="center"/>
    </xf>
    <xf numFmtId="0" fontId="3" fillId="7" borderId="0" xfId="0" applyFont="1" applyFill="1" applyAlignment="1">
      <alignment horizontal="left" vertical="center"/>
    </xf>
    <xf numFmtId="0" fontId="0" fillId="7" borderId="0" xfId="0" applyFill="1" applyProtection="1">
      <protection locked="0"/>
    </xf>
    <xf numFmtId="0" fontId="0" fillId="7" borderId="21" xfId="0" applyFill="1" applyBorder="1"/>
    <xf numFmtId="0" fontId="13" fillId="7" borderId="0" xfId="0" applyFont="1" applyFill="1"/>
    <xf numFmtId="0" fontId="0" fillId="7" borderId="0" xfId="0" applyFill="1" applyAlignment="1">
      <alignment horizontal="right"/>
    </xf>
    <xf numFmtId="164" fontId="1" fillId="7" borderId="0" xfId="0" applyNumberFormat="1" applyFont="1" applyFill="1"/>
    <xf numFmtId="0" fontId="1" fillId="7" borderId="0" xfId="0" applyFont="1" applyFill="1" applyAlignment="1">
      <alignment vertical="center"/>
    </xf>
    <xf numFmtId="3" fontId="5" fillId="7" borderId="0" xfId="0" applyNumberFormat="1" applyFont="1" applyFill="1" applyProtection="1">
      <protection locked="0"/>
    </xf>
    <xf numFmtId="3" fontId="0" fillId="7" borderId="0" xfId="0" applyNumberFormat="1" applyFill="1"/>
    <xf numFmtId="4" fontId="0" fillId="7" borderId="0" xfId="0" applyNumberFormat="1" applyFill="1"/>
    <xf numFmtId="0" fontId="0" fillId="7" borderId="0" xfId="0" applyFill="1" applyAlignment="1">
      <alignment horizontal="right" vertical="center"/>
    </xf>
    <xf numFmtId="3" fontId="7" fillId="7" borderId="0" xfId="0" applyNumberFormat="1" applyFont="1" applyFill="1"/>
    <xf numFmtId="2" fontId="7" fillId="7" borderId="0" xfId="0" applyNumberFormat="1" applyFont="1" applyFill="1"/>
    <xf numFmtId="0" fontId="9" fillId="7" borderId="0" xfId="0" applyFont="1" applyFill="1" applyAlignment="1">
      <alignment horizontal="left"/>
    </xf>
    <xf numFmtId="0" fontId="3" fillId="7" borderId="0" xfId="0" applyFont="1" applyFill="1"/>
    <xf numFmtId="0" fontId="0" fillId="7" borderId="0" xfId="0" applyFill="1" applyAlignment="1">
      <alignment vertical="center"/>
    </xf>
    <xf numFmtId="0" fontId="1" fillId="7" borderId="0" xfId="0" applyFont="1" applyFill="1" applyAlignment="1">
      <alignment vertical="center" wrapText="1"/>
    </xf>
    <xf numFmtId="0" fontId="0" fillId="7" borderId="0" xfId="0" applyFill="1" applyAlignment="1">
      <alignment vertical="center" wrapText="1"/>
    </xf>
    <xf numFmtId="0" fontId="1" fillId="7" borderId="0" xfId="0" applyFont="1" applyFill="1" applyAlignment="1">
      <alignment horizontal="center"/>
    </xf>
    <xf numFmtId="0" fontId="1" fillId="7" borderId="8" xfId="0" applyFont="1" applyFill="1" applyBorder="1" applyAlignment="1">
      <alignment horizontal="center" vertical="center" wrapText="1"/>
    </xf>
    <xf numFmtId="0" fontId="0" fillId="7" borderId="8" xfId="0" applyFill="1" applyBorder="1" applyAlignment="1">
      <alignment vertical="center"/>
    </xf>
    <xf numFmtId="165" fontId="0" fillId="7" borderId="8" xfId="0" applyNumberFormat="1" applyFill="1" applyBorder="1" applyAlignment="1">
      <alignment vertical="center"/>
    </xf>
    <xf numFmtId="0" fontId="0" fillId="7" borderId="8" xfId="0" applyFill="1" applyBorder="1"/>
    <xf numFmtId="3" fontId="0" fillId="7" borderId="8" xfId="0" applyNumberFormat="1" applyFill="1" applyBorder="1"/>
    <xf numFmtId="3" fontId="7" fillId="7" borderId="50" xfId="0" applyNumberFormat="1" applyFont="1" applyFill="1" applyBorder="1"/>
    <xf numFmtId="0" fontId="0" fillId="7" borderId="5" xfId="0" applyFill="1" applyBorder="1"/>
    <xf numFmtId="0" fontId="0" fillId="7" borderId="0" xfId="0" applyFill="1" applyAlignment="1">
      <alignment wrapText="1"/>
    </xf>
    <xf numFmtId="0" fontId="1" fillId="7" borderId="29" xfId="0" applyFont="1" applyFill="1" applyBorder="1" applyAlignment="1">
      <alignment horizontal="center" vertical="center" wrapText="1"/>
    </xf>
    <xf numFmtId="0" fontId="1" fillId="7" borderId="29" xfId="0" applyFont="1" applyFill="1" applyBorder="1" applyAlignment="1">
      <alignment vertical="center" wrapText="1"/>
    </xf>
    <xf numFmtId="0" fontId="6" fillId="7" borderId="29" xfId="0" applyFont="1" applyFill="1" applyBorder="1" applyAlignment="1" applyProtection="1">
      <alignment horizontal="right" vertical="center"/>
      <protection locked="0"/>
    </xf>
    <xf numFmtId="0" fontId="1" fillId="7" borderId="29" xfId="0" applyFont="1" applyFill="1" applyBorder="1" applyAlignment="1">
      <alignment wrapText="1"/>
    </xf>
    <xf numFmtId="0" fontId="0" fillId="7" borderId="29" xfId="0" applyFill="1" applyBorder="1" applyAlignment="1">
      <alignment horizontal="center" vertical="center"/>
    </xf>
    <xf numFmtId="0" fontId="0" fillId="7" borderId="29" xfId="0" applyFill="1" applyBorder="1" applyAlignment="1">
      <alignment horizontal="center"/>
    </xf>
    <xf numFmtId="3" fontId="7" fillId="7" borderId="0" xfId="0" applyNumberFormat="1" applyFont="1" applyFill="1" applyAlignment="1">
      <alignment horizontal="center"/>
    </xf>
    <xf numFmtId="0" fontId="1" fillId="7" borderId="0" xfId="0" applyFont="1" applyFill="1"/>
    <xf numFmtId="0" fontId="11" fillId="7" borderId="21" xfId="0" applyFont="1" applyFill="1" applyBorder="1" applyAlignment="1">
      <alignment horizontal="right"/>
    </xf>
    <xf numFmtId="0" fontId="11" fillId="7" borderId="0" xfId="0" applyFont="1" applyFill="1"/>
    <xf numFmtId="0" fontId="16" fillId="7" borderId="0" xfId="1" applyFill="1" applyBorder="1" applyProtection="1"/>
    <xf numFmtId="0" fontId="0" fillId="7" borderId="57" xfId="0" applyFill="1" applyBorder="1"/>
    <xf numFmtId="0" fontId="1" fillId="7" borderId="54" xfId="0" applyFont="1" applyFill="1" applyBorder="1" applyAlignment="1">
      <alignment horizontal="center" wrapText="1"/>
    </xf>
    <xf numFmtId="0" fontId="1" fillId="9" borderId="15" xfId="0" applyFont="1" applyFill="1" applyBorder="1" applyAlignment="1">
      <alignment horizontal="center" wrapText="1"/>
    </xf>
    <xf numFmtId="0" fontId="1" fillId="9" borderId="6" xfId="0" applyFont="1" applyFill="1" applyBorder="1" applyAlignment="1">
      <alignment horizontal="center" wrapText="1"/>
    </xf>
    <xf numFmtId="0" fontId="1" fillId="10" borderId="6" xfId="0" applyFont="1" applyFill="1" applyBorder="1" applyAlignment="1">
      <alignment horizontal="center" wrapText="1"/>
    </xf>
    <xf numFmtId="0" fontId="1" fillId="10" borderId="23" xfId="0" applyFont="1" applyFill="1" applyBorder="1" applyAlignment="1">
      <alignment horizontal="center" wrapText="1"/>
    </xf>
    <xf numFmtId="0" fontId="1" fillId="10" borderId="22" xfId="0" applyFont="1" applyFill="1" applyBorder="1" applyAlignment="1">
      <alignment vertical="top" wrapText="1"/>
    </xf>
    <xf numFmtId="0" fontId="0" fillId="7" borderId="32" xfId="0" applyFill="1" applyBorder="1" applyAlignment="1">
      <alignment horizontal="center"/>
    </xf>
    <xf numFmtId="0" fontId="0" fillId="3" borderId="32" xfId="0" applyFill="1" applyBorder="1" applyAlignment="1">
      <alignment horizontal="center"/>
    </xf>
    <xf numFmtId="0" fontId="0" fillId="3" borderId="18" xfId="0" applyFill="1" applyBorder="1" applyAlignment="1">
      <alignment horizontal="center"/>
    </xf>
    <xf numFmtId="0" fontId="1" fillId="9" borderId="22" xfId="0" applyFont="1" applyFill="1" applyBorder="1" applyAlignment="1">
      <alignment vertical="top" wrapText="1"/>
    </xf>
    <xf numFmtId="0" fontId="0" fillId="7" borderId="54" xfId="0" applyFill="1" applyBorder="1" applyAlignment="1">
      <alignment horizontal="center" vertical="top"/>
    </xf>
    <xf numFmtId="0" fontId="0" fillId="3" borderId="32" xfId="0" applyFill="1" applyBorder="1" applyAlignment="1">
      <alignment horizontal="center" vertical="top"/>
    </xf>
    <xf numFmtId="0" fontId="1" fillId="9" borderId="6" xfId="0" applyFont="1" applyFill="1" applyBorder="1" applyAlignment="1">
      <alignment horizontal="center"/>
    </xf>
    <xf numFmtId="0" fontId="0" fillId="3" borderId="18" xfId="0" applyFill="1" applyBorder="1" applyAlignment="1">
      <alignment horizontal="center" vertical="top"/>
    </xf>
    <xf numFmtId="0" fontId="3" fillId="7" borderId="0" xfId="0" applyFont="1" applyFill="1" applyAlignment="1">
      <alignment vertical="top"/>
    </xf>
    <xf numFmtId="0" fontId="0" fillId="7" borderId="33" xfId="0" applyFill="1" applyBorder="1" applyAlignment="1">
      <alignment horizontal="center"/>
    </xf>
    <xf numFmtId="0" fontId="0" fillId="3" borderId="33" xfId="0" applyFill="1" applyBorder="1" applyAlignment="1">
      <alignment horizontal="center"/>
    </xf>
    <xf numFmtId="0" fontId="0" fillId="3" borderId="20" xfId="0" applyFill="1" applyBorder="1" applyAlignment="1">
      <alignment horizontal="center"/>
    </xf>
    <xf numFmtId="0" fontId="0" fillId="7" borderId="9" xfId="0" applyFill="1" applyBorder="1" applyAlignment="1">
      <alignment horizontal="center"/>
    </xf>
    <xf numFmtId="0" fontId="0" fillId="3" borderId="9" xfId="0" applyFill="1" applyBorder="1" applyAlignment="1">
      <alignment horizontal="center"/>
    </xf>
    <xf numFmtId="0" fontId="0" fillId="3" borderId="19" xfId="0" applyFill="1" applyBorder="1" applyAlignment="1">
      <alignment horizontal="center"/>
    </xf>
    <xf numFmtId="0" fontId="0" fillId="7" borderId="36" xfId="0" applyFill="1" applyBorder="1" applyAlignment="1">
      <alignment horizontal="center" vertical="top"/>
    </xf>
    <xf numFmtId="0" fontId="0" fillId="7" borderId="58" xfId="0" applyFill="1" applyBorder="1" applyAlignment="1">
      <alignment horizontal="center"/>
    </xf>
    <xf numFmtId="0" fontId="0" fillId="3" borderId="9" xfId="0" applyFill="1" applyBorder="1" applyAlignment="1">
      <alignment horizontal="center" vertical="top"/>
    </xf>
    <xf numFmtId="0" fontId="0" fillId="3" borderId="17" xfId="0" applyFill="1" applyBorder="1" applyAlignment="1">
      <alignment horizontal="center"/>
    </xf>
    <xf numFmtId="0" fontId="0" fillId="3" borderId="19" xfId="0" applyFill="1" applyBorder="1" applyAlignment="1">
      <alignment horizontal="center" vertical="top"/>
    </xf>
    <xf numFmtId="0" fontId="0" fillId="3" borderId="12" xfId="0" applyFill="1" applyBorder="1" applyAlignment="1">
      <alignment horizontal="center"/>
    </xf>
    <xf numFmtId="0" fontId="0" fillId="7" borderId="36" xfId="0" applyFill="1" applyBorder="1" applyAlignment="1">
      <alignment horizontal="left" vertical="top"/>
    </xf>
    <xf numFmtId="0" fontId="0" fillId="3" borderId="9" xfId="0" applyFill="1" applyBorder="1" applyAlignment="1">
      <alignment horizontal="left" vertical="top"/>
    </xf>
    <xf numFmtId="0" fontId="0" fillId="3" borderId="19" xfId="0" applyFill="1" applyBorder="1" applyAlignment="1">
      <alignment horizontal="left" vertical="top"/>
    </xf>
    <xf numFmtId="0" fontId="12" fillId="7" borderId="0" xfId="0" applyFont="1" applyFill="1" applyAlignment="1">
      <alignment horizontal="center"/>
    </xf>
    <xf numFmtId="165" fontId="0" fillId="5" borderId="3" xfId="0" applyNumberFormat="1" applyFill="1" applyBorder="1" applyAlignment="1">
      <alignment horizontal="center" vertical="center"/>
    </xf>
    <xf numFmtId="165" fontId="0" fillId="5" borderId="9" xfId="0" applyNumberFormat="1" applyFill="1" applyBorder="1" applyAlignment="1">
      <alignment horizontal="center" vertical="center"/>
    </xf>
    <xf numFmtId="165" fontId="0" fillId="7" borderId="0" xfId="0" applyNumberFormat="1" applyFill="1"/>
    <xf numFmtId="165" fontId="6" fillId="4" borderId="8" xfId="0" applyNumberFormat="1" applyFont="1" applyFill="1" applyBorder="1" applyAlignment="1" applyProtection="1">
      <alignment horizontal="right" vertical="center"/>
      <protection locked="0"/>
    </xf>
    <xf numFmtId="165" fontId="0" fillId="4" borderId="0" xfId="0" applyNumberFormat="1" applyFill="1" applyAlignment="1">
      <alignment horizontal="center"/>
    </xf>
    <xf numFmtId="165" fontId="0" fillId="4" borderId="21" xfId="0" applyNumberFormat="1" applyFill="1" applyBorder="1" applyAlignment="1">
      <alignment horizontal="center"/>
    </xf>
    <xf numFmtId="165" fontId="0" fillId="4" borderId="8" xfId="0" applyNumberFormat="1" applyFill="1" applyBorder="1"/>
    <xf numFmtId="165" fontId="6" fillId="4" borderId="8" xfId="0" applyNumberFormat="1" applyFont="1" applyFill="1" applyBorder="1" applyProtection="1">
      <protection locked="0"/>
    </xf>
    <xf numFmtId="165" fontId="0" fillId="4" borderId="37" xfId="0" applyNumberFormat="1" applyFill="1" applyBorder="1" applyAlignment="1">
      <alignment horizontal="center"/>
    </xf>
    <xf numFmtId="165" fontId="0" fillId="4" borderId="34" xfId="0" applyNumberFormat="1" applyFill="1" applyBorder="1" applyAlignment="1">
      <alignment horizontal="center"/>
    </xf>
    <xf numFmtId="165" fontId="6" fillId="4" borderId="56" xfId="0" applyNumberFormat="1" applyFont="1" applyFill="1" applyBorder="1" applyProtection="1">
      <protection locked="0"/>
    </xf>
    <xf numFmtId="165" fontId="7" fillId="6" borderId="42" xfId="0" applyNumberFormat="1" applyFont="1" applyFill="1" applyBorder="1" applyAlignment="1">
      <alignment horizontal="center"/>
    </xf>
    <xf numFmtId="165" fontId="7" fillId="6" borderId="43" xfId="0" applyNumberFormat="1" applyFont="1" applyFill="1" applyBorder="1" applyAlignment="1">
      <alignment horizontal="center"/>
    </xf>
    <xf numFmtId="165" fontId="7" fillId="6" borderId="44" xfId="0" applyNumberFormat="1" applyFont="1" applyFill="1" applyBorder="1" applyAlignment="1">
      <alignment horizontal="center"/>
    </xf>
    <xf numFmtId="165" fontId="0" fillId="0" borderId="0" xfId="0" applyNumberFormat="1" applyAlignment="1">
      <alignment horizontal="right"/>
    </xf>
    <xf numFmtId="165" fontId="0" fillId="7" borderId="0" xfId="0" applyNumberFormat="1" applyFill="1" applyAlignment="1">
      <alignment wrapText="1"/>
    </xf>
    <xf numFmtId="165" fontId="0" fillId="7" borderId="0" xfId="0" applyNumberFormat="1" applyFill="1" applyAlignment="1" applyProtection="1">
      <alignment horizontal="center" vertical="center" wrapText="1"/>
      <protection locked="0"/>
    </xf>
    <xf numFmtId="165" fontId="1" fillId="8" borderId="6" xfId="0" applyNumberFormat="1" applyFont="1" applyFill="1" applyBorder="1" applyAlignment="1">
      <alignment horizontal="center" vertical="center" wrapText="1"/>
    </xf>
    <xf numFmtId="165" fontId="1" fillId="8" borderId="23" xfId="0" applyNumberFormat="1" applyFont="1" applyFill="1" applyBorder="1" applyAlignment="1">
      <alignment horizontal="center" vertical="center" wrapText="1"/>
    </xf>
    <xf numFmtId="165" fontId="1" fillId="12" borderId="22" xfId="0" applyNumberFormat="1" applyFont="1" applyFill="1" applyBorder="1" applyAlignment="1">
      <alignment horizontal="center" vertical="center" wrapText="1"/>
    </xf>
    <xf numFmtId="165" fontId="1" fillId="12" borderId="6" xfId="0" applyNumberFormat="1" applyFont="1" applyFill="1" applyBorder="1" applyAlignment="1">
      <alignment horizontal="center" vertical="center" wrapText="1"/>
    </xf>
    <xf numFmtId="165" fontId="1" fillId="12" borderId="23" xfId="0" applyNumberFormat="1" applyFont="1" applyFill="1" applyBorder="1" applyAlignment="1">
      <alignment horizontal="center" vertical="center" wrapText="1"/>
    </xf>
    <xf numFmtId="165" fontId="0" fillId="4" borderId="2" xfId="0" applyNumberFormat="1" applyFill="1" applyBorder="1" applyAlignment="1">
      <alignment vertical="center"/>
    </xf>
    <xf numFmtId="165" fontId="0" fillId="4" borderId="17" xfId="0" applyNumberFormat="1" applyFill="1" applyBorder="1" applyAlignment="1">
      <alignment vertical="center"/>
    </xf>
    <xf numFmtId="165" fontId="0" fillId="4" borderId="30" xfId="0" applyNumberFormat="1" applyFill="1" applyBorder="1" applyAlignment="1">
      <alignment vertical="center"/>
    </xf>
    <xf numFmtId="165" fontId="0" fillId="7" borderId="0" xfId="0" applyNumberFormat="1" applyFill="1" applyAlignment="1">
      <alignment horizontal="right"/>
    </xf>
    <xf numFmtId="165" fontId="7" fillId="7" borderId="0" xfId="0" applyNumberFormat="1" applyFont="1" applyFill="1" applyAlignment="1">
      <alignment horizontal="center"/>
    </xf>
    <xf numFmtId="165" fontId="7" fillId="13" borderId="42" xfId="0" applyNumberFormat="1" applyFont="1" applyFill="1" applyBorder="1" applyAlignment="1">
      <alignment horizontal="center"/>
    </xf>
    <xf numFmtId="165" fontId="7" fillId="13" borderId="43" xfId="0" applyNumberFormat="1" applyFont="1" applyFill="1" applyBorder="1" applyAlignment="1">
      <alignment horizontal="center"/>
    </xf>
    <xf numFmtId="165" fontId="7" fillId="13" borderId="44" xfId="0" applyNumberFormat="1" applyFont="1" applyFill="1" applyBorder="1" applyAlignment="1">
      <alignment horizontal="center"/>
    </xf>
    <xf numFmtId="165" fontId="7" fillId="14" borderId="45" xfId="0" applyNumberFormat="1" applyFont="1" applyFill="1" applyBorder="1" applyAlignment="1">
      <alignment horizontal="center"/>
    </xf>
    <xf numFmtId="0" fontId="12" fillId="7" borderId="0" xfId="0" applyFont="1" applyFill="1"/>
    <xf numFmtId="0" fontId="0" fillId="7" borderId="0" xfId="0" applyFill="1" applyAlignment="1">
      <alignment horizontal="left"/>
    </xf>
    <xf numFmtId="0" fontId="7" fillId="9" borderId="9" xfId="0" applyFont="1" applyFill="1" applyBorder="1" applyAlignment="1">
      <alignment horizontal="center" wrapText="1"/>
    </xf>
    <xf numFmtId="0" fontId="7" fillId="10" borderId="9" xfId="0" applyFont="1" applyFill="1" applyBorder="1" applyAlignment="1">
      <alignment horizontal="center" wrapText="1"/>
    </xf>
    <xf numFmtId="0" fontId="7" fillId="10" borderId="33" xfId="0" applyFont="1" applyFill="1" applyBorder="1" applyAlignment="1">
      <alignment horizontal="center" wrapText="1"/>
    </xf>
    <xf numFmtId="0" fontId="7" fillId="11" borderId="28" xfId="0" applyFont="1" applyFill="1" applyBorder="1" applyAlignment="1">
      <alignment horizontal="center" vertical="center" wrapText="1"/>
    </xf>
    <xf numFmtId="0" fontId="7" fillId="0" borderId="23" xfId="0" applyFont="1" applyBorder="1" applyAlignment="1">
      <alignment horizontal="center" vertical="center" wrapText="1"/>
    </xf>
    <xf numFmtId="0" fontId="7" fillId="7" borderId="29"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10" borderId="22"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23" xfId="0" applyFont="1" applyFill="1" applyBorder="1" applyAlignment="1">
      <alignment horizontal="center" vertical="center" wrapText="1"/>
    </xf>
    <xf numFmtId="0" fontId="7" fillId="4" borderId="2" xfId="0" applyFont="1" applyFill="1" applyBorder="1" applyAlignment="1">
      <alignment vertical="center" wrapText="1"/>
    </xf>
    <xf numFmtId="0" fontId="7" fillId="4" borderId="17" xfId="0" applyFont="1" applyFill="1" applyBorder="1" applyAlignment="1">
      <alignment vertical="center" wrapText="1"/>
    </xf>
    <xf numFmtId="0" fontId="7" fillId="7" borderId="29" xfId="0" applyFont="1" applyFill="1" applyBorder="1" applyAlignment="1">
      <alignment vertical="center" wrapText="1"/>
    </xf>
    <xf numFmtId="0" fontId="3" fillId="4" borderId="30" xfId="0" applyFont="1" applyFill="1" applyBorder="1" applyAlignment="1">
      <alignment vertical="center"/>
    </xf>
    <xf numFmtId="0" fontId="3" fillId="4" borderId="2" xfId="0" applyFont="1" applyFill="1" applyBorder="1" applyAlignment="1">
      <alignment vertical="center"/>
    </xf>
    <xf numFmtId="0" fontId="3" fillId="4" borderId="17" xfId="0" applyFont="1" applyFill="1" applyBorder="1" applyAlignment="1">
      <alignment vertical="center"/>
    </xf>
    <xf numFmtId="0" fontId="3" fillId="5" borderId="9" xfId="0" applyFont="1" applyFill="1" applyBorder="1" applyAlignment="1">
      <alignment horizontal="center" vertical="center"/>
    </xf>
    <xf numFmtId="0" fontId="18" fillId="0" borderId="17" xfId="0" applyFont="1" applyBorder="1" applyAlignment="1" applyProtection="1">
      <alignment horizontal="center" vertical="center"/>
      <protection locked="0"/>
    </xf>
    <xf numFmtId="0" fontId="18" fillId="7" borderId="29" xfId="0" applyFont="1" applyFill="1" applyBorder="1" applyAlignment="1" applyProtection="1">
      <alignment horizontal="right" vertical="center"/>
      <protection locked="0"/>
    </xf>
    <xf numFmtId="0" fontId="18" fillId="4" borderId="55" xfId="0" applyFont="1" applyFill="1" applyBorder="1" applyAlignment="1" applyProtection="1">
      <alignment horizontal="right" vertical="center"/>
      <protection locked="0"/>
    </xf>
    <xf numFmtId="165" fontId="3" fillId="5" borderId="3" xfId="0" applyNumberFormat="1" applyFont="1" applyFill="1" applyBorder="1" applyAlignment="1">
      <alignment horizontal="center" vertical="center"/>
    </xf>
    <xf numFmtId="165" fontId="3" fillId="5" borderId="9" xfId="0" applyNumberFormat="1" applyFont="1" applyFill="1" applyBorder="1" applyAlignment="1">
      <alignment horizontal="center" vertical="center"/>
    </xf>
    <xf numFmtId="165" fontId="3" fillId="5" borderId="33" xfId="0" applyNumberFormat="1" applyFont="1" applyFill="1" applyBorder="1" applyAlignment="1">
      <alignment horizontal="center" vertical="center"/>
    </xf>
    <xf numFmtId="165" fontId="3" fillId="7" borderId="0" xfId="0" applyNumberFormat="1" applyFont="1" applyFill="1"/>
    <xf numFmtId="165" fontId="18" fillId="4" borderId="8" xfId="0" applyNumberFormat="1" applyFont="1" applyFill="1" applyBorder="1" applyAlignment="1" applyProtection="1">
      <alignment horizontal="right" vertical="center"/>
      <protection locked="0"/>
    </xf>
    <xf numFmtId="0" fontId="7" fillId="4" borderId="2" xfId="0" applyFont="1" applyFill="1" applyBorder="1" applyAlignment="1">
      <alignment wrapText="1"/>
    </xf>
    <xf numFmtId="0" fontId="7" fillId="4" borderId="17" xfId="0" applyFont="1" applyFill="1" applyBorder="1" applyAlignment="1">
      <alignment horizontal="center" wrapText="1"/>
    </xf>
    <xf numFmtId="0" fontId="7" fillId="7" borderId="29" xfId="0" applyFont="1" applyFill="1" applyBorder="1" applyAlignment="1">
      <alignment wrapText="1"/>
    </xf>
    <xf numFmtId="0" fontId="3" fillId="4" borderId="8" xfId="0" applyFont="1" applyFill="1" applyBorder="1"/>
    <xf numFmtId="165" fontId="3" fillId="4" borderId="0" xfId="0" applyNumberFormat="1" applyFont="1" applyFill="1" applyAlignment="1">
      <alignment horizontal="center"/>
    </xf>
    <xf numFmtId="165" fontId="3" fillId="4" borderId="21" xfId="0" applyNumberFormat="1" applyFont="1" applyFill="1" applyBorder="1" applyAlignment="1">
      <alignment horizontal="center"/>
    </xf>
    <xf numFmtId="165" fontId="3" fillId="4" borderId="8" xfId="0" applyNumberFormat="1" applyFont="1" applyFill="1" applyBorder="1"/>
    <xf numFmtId="0" fontId="3" fillId="5" borderId="37" xfId="0" applyFont="1" applyFill="1" applyBorder="1" applyAlignment="1">
      <alignment horizontal="center" vertical="center"/>
    </xf>
    <xf numFmtId="0" fontId="18" fillId="0" borderId="33" xfId="0" applyFont="1" applyBorder="1" applyAlignment="1" applyProtection="1">
      <alignment horizontal="center" vertical="center"/>
      <protection locked="0"/>
    </xf>
    <xf numFmtId="0" fontId="18" fillId="4" borderId="55" xfId="0" applyFont="1" applyFill="1" applyBorder="1" applyProtection="1">
      <protection locked="0"/>
    </xf>
    <xf numFmtId="165" fontId="18" fillId="4" borderId="8" xfId="0" applyNumberFormat="1" applyFont="1" applyFill="1" applyBorder="1" applyProtection="1">
      <protection locked="0"/>
    </xf>
    <xf numFmtId="0" fontId="3" fillId="4" borderId="2" xfId="0" applyFont="1" applyFill="1" applyBorder="1" applyAlignment="1">
      <alignment horizontal="center" vertical="center"/>
    </xf>
    <xf numFmtId="0" fontId="3" fillId="4" borderId="17" xfId="0" applyFont="1" applyFill="1" applyBorder="1" applyAlignment="1">
      <alignment horizontal="center" vertical="center"/>
    </xf>
    <xf numFmtId="0" fontId="3" fillId="7" borderId="29" xfId="0" applyFont="1" applyFill="1" applyBorder="1" applyAlignment="1">
      <alignment horizontal="center" vertical="center"/>
    </xf>
    <xf numFmtId="0" fontId="3" fillId="5" borderId="48" xfId="0" applyFont="1" applyFill="1" applyBorder="1" applyAlignment="1">
      <alignment horizontal="center" vertical="center" wrapText="1"/>
    </xf>
    <xf numFmtId="3" fontId="18" fillId="4" borderId="55" xfId="0" applyNumberFormat="1" applyFont="1" applyFill="1" applyBorder="1" applyProtection="1">
      <protection locked="0"/>
    </xf>
    <xf numFmtId="0" fontId="3" fillId="4" borderId="2" xfId="0" applyFont="1" applyFill="1" applyBorder="1" applyAlignment="1">
      <alignment horizontal="center"/>
    </xf>
    <xf numFmtId="0" fontId="3" fillId="4" borderId="17" xfId="0" applyFont="1" applyFill="1" applyBorder="1" applyAlignment="1">
      <alignment horizontal="center"/>
    </xf>
    <xf numFmtId="0" fontId="3" fillId="7" borderId="29" xfId="0" applyFont="1" applyFill="1" applyBorder="1" applyAlignment="1">
      <alignment horizontal="center"/>
    </xf>
    <xf numFmtId="165" fontId="3" fillId="4" borderId="37" xfId="0" applyNumberFormat="1" applyFont="1" applyFill="1" applyBorder="1" applyAlignment="1">
      <alignment horizontal="center"/>
    </xf>
    <xf numFmtId="165" fontId="3" fillId="4" borderId="34" xfId="0" applyNumberFormat="1" applyFont="1" applyFill="1" applyBorder="1" applyAlignment="1">
      <alignment horizontal="center"/>
    </xf>
    <xf numFmtId="0" fontId="3" fillId="5" borderId="10" xfId="0" applyFont="1" applyFill="1" applyBorder="1" applyAlignment="1">
      <alignment horizontal="center" vertical="center"/>
    </xf>
    <xf numFmtId="0" fontId="18" fillId="0" borderId="20" xfId="0" applyFont="1" applyBorder="1" applyAlignment="1" applyProtection="1">
      <alignment horizontal="center" vertical="center"/>
      <protection locked="0"/>
    </xf>
    <xf numFmtId="3" fontId="18" fillId="4" borderId="56" xfId="0" applyNumberFormat="1" applyFont="1" applyFill="1" applyBorder="1" applyProtection="1">
      <protection locked="0"/>
    </xf>
    <xf numFmtId="165" fontId="18" fillId="4" borderId="56" xfId="0" applyNumberFormat="1" applyFont="1" applyFill="1" applyBorder="1" applyProtection="1">
      <protection locked="0"/>
    </xf>
    <xf numFmtId="0" fontId="3" fillId="7" borderId="5" xfId="0" applyFont="1" applyFill="1" applyBorder="1"/>
    <xf numFmtId="0" fontId="3" fillId="7" borderId="0" xfId="0" applyFont="1" applyFill="1" applyAlignment="1">
      <alignment horizontal="right"/>
    </xf>
    <xf numFmtId="165" fontId="3" fillId="0" borderId="0" xfId="0" applyNumberFormat="1" applyFont="1" applyAlignment="1">
      <alignment horizontal="right"/>
    </xf>
    <xf numFmtId="0" fontId="7" fillId="8" borderId="22" xfId="0" applyFont="1" applyFill="1" applyBorder="1" applyAlignment="1">
      <alignment horizontal="center" vertical="center" wrapText="1"/>
    </xf>
    <xf numFmtId="165" fontId="7" fillId="8" borderId="6" xfId="0" applyNumberFormat="1" applyFont="1" applyFill="1" applyBorder="1" applyAlignment="1">
      <alignment horizontal="center" vertical="center" wrapText="1"/>
    </xf>
    <xf numFmtId="165" fontId="7" fillId="8" borderId="23" xfId="0" applyNumberFormat="1" applyFont="1" applyFill="1" applyBorder="1" applyAlignment="1">
      <alignment horizontal="center" vertical="center" wrapText="1"/>
    </xf>
    <xf numFmtId="165" fontId="7" fillId="12" borderId="22" xfId="0" applyNumberFormat="1" applyFont="1" applyFill="1" applyBorder="1" applyAlignment="1">
      <alignment horizontal="center" vertical="center" wrapText="1"/>
    </xf>
    <xf numFmtId="165" fontId="7" fillId="12" borderId="6" xfId="0" applyNumberFormat="1" applyFont="1" applyFill="1" applyBorder="1" applyAlignment="1">
      <alignment horizontal="center" vertical="center" wrapText="1"/>
    </xf>
    <xf numFmtId="165" fontId="7" fillId="12" borderId="23" xfId="0" applyNumberFormat="1" applyFont="1" applyFill="1" applyBorder="1" applyAlignment="1">
      <alignment horizontal="center" vertical="center" wrapText="1"/>
    </xf>
    <xf numFmtId="165" fontId="3" fillId="4" borderId="2" xfId="0" applyNumberFormat="1" applyFont="1" applyFill="1" applyBorder="1" applyAlignment="1">
      <alignment vertical="center"/>
    </xf>
    <xf numFmtId="165" fontId="3" fillId="4" borderId="17" xfId="0" applyNumberFormat="1" applyFont="1" applyFill="1" applyBorder="1" applyAlignment="1">
      <alignment vertical="center"/>
    </xf>
    <xf numFmtId="165" fontId="3" fillId="4" borderId="30" xfId="0" applyNumberFormat="1" applyFont="1" applyFill="1" applyBorder="1" applyAlignment="1">
      <alignment vertical="center"/>
    </xf>
    <xf numFmtId="165" fontId="3" fillId="7" borderId="0" xfId="0" applyNumberFormat="1" applyFont="1" applyFill="1" applyAlignment="1">
      <alignment horizontal="right"/>
    </xf>
    <xf numFmtId="0" fontId="7" fillId="9" borderId="22" xfId="0" applyFont="1" applyFill="1" applyBorder="1" applyAlignment="1">
      <alignment vertical="top" wrapText="1"/>
    </xf>
    <xf numFmtId="0" fontId="7" fillId="9" borderId="6" xfId="0" applyFont="1" applyFill="1" applyBorder="1" applyAlignment="1">
      <alignment horizontal="center" wrapText="1"/>
    </xf>
    <xf numFmtId="0" fontId="7" fillId="9" borderId="15" xfId="0" applyFont="1" applyFill="1" applyBorder="1" applyAlignment="1">
      <alignment horizontal="center" wrapText="1"/>
    </xf>
    <xf numFmtId="0" fontId="7" fillId="10" borderId="22" xfId="0" applyFont="1" applyFill="1" applyBorder="1" applyAlignment="1">
      <alignment vertical="top" wrapText="1"/>
    </xf>
    <xf numFmtId="0" fontId="7" fillId="10" borderId="6" xfId="0" applyFont="1" applyFill="1" applyBorder="1" applyAlignment="1">
      <alignment horizontal="center" wrapText="1"/>
    </xf>
    <xf numFmtId="0" fontId="7" fillId="10" borderId="23" xfId="0" applyFont="1" applyFill="1" applyBorder="1" applyAlignment="1">
      <alignment horizontal="center" wrapText="1"/>
    </xf>
    <xf numFmtId="0" fontId="3" fillId="7" borderId="54" xfId="0" applyFont="1" applyFill="1" applyBorder="1" applyAlignment="1">
      <alignment horizontal="center" vertical="top"/>
    </xf>
    <xf numFmtId="0" fontId="3" fillId="7" borderId="36" xfId="0" applyFont="1" applyFill="1" applyBorder="1" applyAlignment="1">
      <alignment horizontal="left" vertical="top"/>
    </xf>
    <xf numFmtId="0" fontId="3" fillId="7" borderId="36" xfId="0" applyFont="1" applyFill="1" applyBorder="1" applyAlignment="1">
      <alignment horizontal="center" vertical="top"/>
    </xf>
    <xf numFmtId="0" fontId="3" fillId="7" borderId="58" xfId="0" applyFont="1" applyFill="1" applyBorder="1" applyAlignment="1">
      <alignment horizontal="center"/>
    </xf>
    <xf numFmtId="0" fontId="3" fillId="7" borderId="32" xfId="0" applyFont="1" applyFill="1" applyBorder="1" applyAlignment="1">
      <alignment horizontal="center"/>
    </xf>
    <xf numFmtId="0" fontId="3" fillId="7" borderId="9" xfId="0" applyFont="1" applyFill="1" applyBorder="1" applyAlignment="1">
      <alignment horizontal="center"/>
    </xf>
    <xf numFmtId="0" fontId="3" fillId="7" borderId="33" xfId="0" applyFont="1" applyFill="1" applyBorder="1" applyAlignment="1">
      <alignment horizontal="center"/>
    </xf>
    <xf numFmtId="0" fontId="7" fillId="7" borderId="0" xfId="0" applyFont="1" applyFill="1"/>
    <xf numFmtId="0" fontId="3" fillId="7" borderId="0" xfId="0" applyFont="1" applyFill="1" applyProtection="1">
      <protection locked="0"/>
    </xf>
    <xf numFmtId="0" fontId="20" fillId="7" borderId="0" xfId="0" applyFont="1" applyFill="1" applyAlignment="1">
      <alignment horizontal="right" vertical="center"/>
    </xf>
    <xf numFmtId="0" fontId="3" fillId="3" borderId="32" xfId="0" applyFont="1" applyFill="1" applyBorder="1" applyAlignment="1">
      <alignment horizontal="center" vertical="top"/>
    </xf>
    <xf numFmtId="0" fontId="3" fillId="3" borderId="9" xfId="0" applyFont="1" applyFill="1" applyBorder="1" applyAlignment="1">
      <alignment horizontal="left" vertical="top"/>
    </xf>
    <xf numFmtId="0" fontId="3" fillId="3" borderId="9" xfId="0" applyFont="1" applyFill="1" applyBorder="1" applyAlignment="1">
      <alignment horizontal="center" vertical="top"/>
    </xf>
    <xf numFmtId="0" fontId="3" fillId="3" borderId="17" xfId="0" applyFont="1" applyFill="1" applyBorder="1" applyAlignment="1">
      <alignment horizontal="center"/>
    </xf>
    <xf numFmtId="0" fontId="3" fillId="3" borderId="32" xfId="0" applyFont="1" applyFill="1" applyBorder="1" applyAlignment="1">
      <alignment horizontal="center"/>
    </xf>
    <xf numFmtId="0" fontId="3" fillId="3" borderId="9" xfId="0" applyFont="1" applyFill="1" applyBorder="1" applyAlignment="1">
      <alignment horizontal="center"/>
    </xf>
    <xf numFmtId="0" fontId="3" fillId="3" borderId="33" xfId="0" applyFont="1" applyFill="1" applyBorder="1" applyAlignment="1">
      <alignment horizontal="center"/>
    </xf>
    <xf numFmtId="0" fontId="3" fillId="3" borderId="18" xfId="0" applyFont="1" applyFill="1" applyBorder="1" applyAlignment="1">
      <alignment horizontal="center" vertical="top"/>
    </xf>
    <xf numFmtId="0" fontId="3" fillId="3" borderId="19" xfId="0" applyFont="1" applyFill="1" applyBorder="1" applyAlignment="1">
      <alignment horizontal="left" vertical="top"/>
    </xf>
    <xf numFmtId="0" fontId="3" fillId="3" borderId="19" xfId="0" applyFont="1" applyFill="1" applyBorder="1" applyAlignment="1">
      <alignment horizontal="center" vertical="top"/>
    </xf>
    <xf numFmtId="0" fontId="3" fillId="3" borderId="12" xfId="0" applyFont="1" applyFill="1" applyBorder="1" applyAlignment="1">
      <alignment horizontal="center"/>
    </xf>
    <xf numFmtId="0" fontId="3" fillId="3" borderId="18" xfId="0" applyFont="1" applyFill="1" applyBorder="1" applyAlignment="1">
      <alignment horizontal="center"/>
    </xf>
    <xf numFmtId="0" fontId="3" fillId="3" borderId="19" xfId="0" applyFont="1" applyFill="1" applyBorder="1" applyAlignment="1">
      <alignment horizontal="center"/>
    </xf>
    <xf numFmtId="0" fontId="3" fillId="3" borderId="20" xfId="0" applyFont="1" applyFill="1" applyBorder="1" applyAlignment="1">
      <alignment horizontal="center"/>
    </xf>
    <xf numFmtId="0" fontId="3" fillId="7" borderId="3" xfId="0" applyFont="1" applyFill="1" applyBorder="1" applyAlignment="1">
      <alignment horizontal="center"/>
    </xf>
    <xf numFmtId="0" fontId="3" fillId="7" borderId="0" xfId="0" applyFont="1" applyFill="1" applyAlignment="1">
      <alignment horizontal="center"/>
    </xf>
    <xf numFmtId="0" fontId="20" fillId="7" borderId="0" xfId="0" applyFont="1" applyFill="1" applyAlignment="1">
      <alignment horizontal="right" vertical="top"/>
    </xf>
    <xf numFmtId="0" fontId="3" fillId="7" borderId="1" xfId="0" applyFont="1" applyFill="1" applyBorder="1" applyAlignment="1">
      <alignment horizontal="right"/>
    </xf>
    <xf numFmtId="0" fontId="3" fillId="15" borderId="32" xfId="0" applyFont="1" applyFill="1" applyBorder="1" applyAlignment="1">
      <alignment horizontal="right" vertical="top" wrapText="1"/>
    </xf>
    <xf numFmtId="0" fontId="3" fillId="15" borderId="9" xfId="0" applyFont="1" applyFill="1" applyBorder="1" applyAlignment="1">
      <alignment horizontal="center" vertical="top" wrapText="1"/>
    </xf>
    <xf numFmtId="0" fontId="3" fillId="15" borderId="9" xfId="0" applyFont="1" applyFill="1" applyBorder="1" applyAlignment="1">
      <alignment horizontal="center" vertical="center" wrapText="1"/>
    </xf>
    <xf numFmtId="0" fontId="3" fillId="15" borderId="24" xfId="0" applyFont="1" applyFill="1" applyBorder="1" applyAlignment="1">
      <alignment horizontal="center" vertical="top" wrapText="1"/>
    </xf>
    <xf numFmtId="0" fontId="3" fillId="15" borderId="24" xfId="0" applyFont="1" applyFill="1" applyBorder="1" applyAlignment="1">
      <alignment horizontal="center" vertical="center" wrapText="1"/>
    </xf>
    <xf numFmtId="0" fontId="3" fillId="15" borderId="18" xfId="0" applyFont="1" applyFill="1" applyBorder="1" applyAlignment="1">
      <alignment horizontal="right" vertical="top" wrapText="1"/>
    </xf>
    <xf numFmtId="0" fontId="3" fillId="15" borderId="19" xfId="0" applyFont="1" applyFill="1" applyBorder="1" applyAlignment="1">
      <alignment horizontal="center" vertical="top" wrapText="1"/>
    </xf>
    <xf numFmtId="0" fontId="3" fillId="15" borderId="19" xfId="0" applyFont="1" applyFill="1" applyBorder="1" applyAlignment="1">
      <alignment horizontal="center" vertical="center" wrapText="1"/>
    </xf>
    <xf numFmtId="0" fontId="7" fillId="15" borderId="54" xfId="0" applyFont="1" applyFill="1" applyBorder="1" applyAlignment="1">
      <alignment horizontal="center" wrapText="1"/>
    </xf>
    <xf numFmtId="0" fontId="3" fillId="15" borderId="57" xfId="0" applyFont="1" applyFill="1" applyBorder="1"/>
    <xf numFmtId="0" fontId="7" fillId="7" borderId="0" xfId="0" applyFont="1" applyFill="1" applyAlignment="1">
      <alignment horizontal="center" wrapText="1"/>
    </xf>
    <xf numFmtId="0" fontId="3" fillId="7" borderId="0" xfId="0" applyFont="1" applyFill="1" applyAlignment="1">
      <alignment horizontal="right" vertical="top" wrapText="1"/>
    </xf>
    <xf numFmtId="0" fontId="3" fillId="7" borderId="0" xfId="0" applyFont="1" applyFill="1" applyAlignment="1">
      <alignment horizontal="center" vertical="top" wrapText="1"/>
    </xf>
    <xf numFmtId="0" fontId="3" fillId="7" borderId="0" xfId="0" applyFont="1" applyFill="1" applyAlignment="1">
      <alignment horizontal="center" vertical="center" wrapText="1"/>
    </xf>
    <xf numFmtId="0" fontId="7" fillId="9" borderId="14" xfId="0" applyFont="1" applyFill="1" applyBorder="1" applyAlignment="1">
      <alignment horizontal="center"/>
    </xf>
    <xf numFmtId="0" fontId="7" fillId="10" borderId="47" xfId="0" applyFont="1" applyFill="1" applyBorder="1" applyAlignment="1">
      <alignment horizontal="center" vertical="center"/>
    </xf>
    <xf numFmtId="0" fontId="7" fillId="10" borderId="14" xfId="0" applyFont="1" applyFill="1" applyBorder="1" applyAlignment="1">
      <alignment horizontal="center" vertical="center"/>
    </xf>
    <xf numFmtId="0" fontId="7" fillId="10" borderId="15" xfId="0" applyFont="1" applyFill="1" applyBorder="1" applyAlignment="1">
      <alignment horizontal="center" vertical="center"/>
    </xf>
    <xf numFmtId="0" fontId="7" fillId="9" borderId="1" xfId="0" applyFont="1" applyFill="1" applyBorder="1" applyAlignment="1">
      <alignment horizontal="center" wrapText="1"/>
    </xf>
    <xf numFmtId="0" fontId="7" fillId="9" borderId="3" xfId="0" applyFont="1" applyFill="1" applyBorder="1" applyAlignment="1">
      <alignment horizontal="center" wrapText="1"/>
    </xf>
    <xf numFmtId="0" fontId="3" fillId="7" borderId="1" xfId="0" applyFont="1" applyFill="1" applyBorder="1" applyAlignment="1">
      <alignment horizontal="center"/>
    </xf>
    <xf numFmtId="0" fontId="3" fillId="7" borderId="2" xfId="0" applyFont="1" applyFill="1" applyBorder="1" applyAlignment="1">
      <alignment horizontal="center"/>
    </xf>
    <xf numFmtId="0" fontId="3" fillId="7" borderId="3" xfId="0" applyFont="1" applyFill="1" applyBorder="1" applyAlignment="1">
      <alignment horizontal="center"/>
    </xf>
    <xf numFmtId="0" fontId="2" fillId="7" borderId="0" xfId="0" applyFont="1" applyFill="1" applyAlignment="1">
      <alignment horizontal="center" vertical="center"/>
    </xf>
    <xf numFmtId="0" fontId="3" fillId="7" borderId="0" xfId="0" applyFont="1" applyFill="1" applyAlignment="1">
      <alignment horizontal="center" vertical="top" wrapText="1"/>
    </xf>
    <xf numFmtId="0" fontId="3" fillId="5" borderId="16" xfId="0" applyFont="1" applyFill="1" applyBorder="1" applyAlignment="1">
      <alignment horizontal="right"/>
    </xf>
    <xf numFmtId="0" fontId="3" fillId="5" borderId="3" xfId="0" applyFont="1" applyFill="1" applyBorder="1" applyAlignment="1">
      <alignment horizontal="right"/>
    </xf>
    <xf numFmtId="0" fontId="3" fillId="15" borderId="24" xfId="0" applyFont="1" applyFill="1" applyBorder="1" applyAlignment="1">
      <alignment horizontal="center" vertical="center" wrapText="1"/>
    </xf>
    <xf numFmtId="0" fontId="3" fillId="15" borderId="35" xfId="0" applyFont="1" applyFill="1" applyBorder="1" applyAlignment="1">
      <alignment horizontal="center" vertical="center" wrapText="1"/>
    </xf>
    <xf numFmtId="0" fontId="3" fillId="15" borderId="52" xfId="0" applyFont="1" applyFill="1" applyBorder="1" applyAlignment="1">
      <alignment horizontal="center" vertical="center" wrapText="1"/>
    </xf>
    <xf numFmtId="0" fontId="3" fillId="15" borderId="48" xfId="0" applyFont="1" applyFill="1" applyBorder="1" applyAlignment="1">
      <alignment horizontal="center" vertical="center" wrapText="1"/>
    </xf>
    <xf numFmtId="0" fontId="3" fillId="15" borderId="31" xfId="0" applyFont="1" applyFill="1" applyBorder="1" applyAlignment="1">
      <alignment horizontal="center" vertical="center" wrapText="1"/>
    </xf>
    <xf numFmtId="0" fontId="3" fillId="15" borderId="50" xfId="0" applyFont="1" applyFill="1" applyBorder="1" applyAlignment="1">
      <alignment horizontal="center" vertical="center" wrapText="1"/>
    </xf>
    <xf numFmtId="0" fontId="3" fillId="15" borderId="38" xfId="0" applyFont="1" applyFill="1" applyBorder="1" applyAlignment="1">
      <alignment horizontal="center" vertical="center" wrapText="1"/>
    </xf>
    <xf numFmtId="0" fontId="3" fillId="15" borderId="49" xfId="0" applyFont="1" applyFill="1" applyBorder="1" applyAlignment="1">
      <alignment horizontal="center" vertical="center" wrapText="1"/>
    </xf>
    <xf numFmtId="0" fontId="3" fillId="15" borderId="41" xfId="0" applyFont="1" applyFill="1" applyBorder="1" applyAlignment="1">
      <alignment horizontal="center" vertical="center" wrapText="1"/>
    </xf>
    <xf numFmtId="164" fontId="3" fillId="15" borderId="24" xfId="0" applyNumberFormat="1" applyFont="1" applyFill="1" applyBorder="1" applyAlignment="1">
      <alignment horizontal="center" vertical="center"/>
    </xf>
    <xf numFmtId="164" fontId="3" fillId="15" borderId="35" xfId="0" applyNumberFormat="1" applyFont="1" applyFill="1" applyBorder="1" applyAlignment="1">
      <alignment horizontal="center" vertical="center"/>
    </xf>
    <xf numFmtId="164" fontId="3" fillId="15" borderId="52" xfId="0" applyNumberFormat="1" applyFont="1" applyFill="1" applyBorder="1" applyAlignment="1">
      <alignment horizontal="center" vertical="center"/>
    </xf>
    <xf numFmtId="0" fontId="3" fillId="15" borderId="25" xfId="0" applyFont="1" applyFill="1" applyBorder="1" applyAlignment="1">
      <alignment horizontal="center" vertical="center" wrapText="1"/>
    </xf>
    <xf numFmtId="0" fontId="3" fillId="15" borderId="51" xfId="0" applyFont="1" applyFill="1" applyBorder="1" applyAlignment="1">
      <alignment horizontal="center" vertical="center" wrapText="1"/>
    </xf>
    <xf numFmtId="0" fontId="3" fillId="15" borderId="53" xfId="0" applyFont="1" applyFill="1" applyBorder="1" applyAlignment="1">
      <alignment horizontal="center" vertical="center" wrapText="1"/>
    </xf>
    <xf numFmtId="0" fontId="4" fillId="7" borderId="0" xfId="0" applyFont="1" applyFill="1" applyAlignment="1">
      <alignment horizontal="left" vertical="center"/>
    </xf>
    <xf numFmtId="0" fontId="8" fillId="7" borderId="0" xfId="0" applyFont="1" applyFill="1" applyAlignment="1">
      <alignment horizontal="left"/>
    </xf>
    <xf numFmtId="0" fontId="0" fillId="7" borderId="0" xfId="0" applyFill="1"/>
    <xf numFmtId="0" fontId="7" fillId="11" borderId="13" xfId="0" applyFont="1" applyFill="1" applyBorder="1" applyAlignment="1">
      <alignment horizontal="center" vertical="center"/>
    </xf>
    <xf numFmtId="0" fontId="7" fillId="11" borderId="28" xfId="0" applyFont="1" applyFill="1" applyBorder="1" applyAlignment="1">
      <alignment horizontal="center" vertical="center"/>
    </xf>
    <xf numFmtId="0" fontId="7" fillId="4" borderId="16" xfId="0" applyFont="1" applyFill="1" applyBorder="1" applyAlignment="1">
      <alignment horizontal="left" vertical="center" wrapText="1"/>
    </xf>
    <xf numFmtId="0" fontId="7" fillId="4" borderId="2" xfId="0" applyFont="1" applyFill="1" applyBorder="1" applyAlignment="1">
      <alignment horizontal="left" vertical="center" wrapText="1"/>
    </xf>
    <xf numFmtId="0" fontId="3" fillId="5" borderId="16" xfId="0" applyFont="1" applyFill="1" applyBorder="1" applyAlignment="1">
      <alignment horizontal="right" vertical="center"/>
    </xf>
    <xf numFmtId="0" fontId="3" fillId="5" borderId="3" xfId="0" applyFont="1" applyFill="1" applyBorder="1" applyAlignment="1">
      <alignment horizontal="right" vertical="center"/>
    </xf>
    <xf numFmtId="0" fontId="7" fillId="4" borderId="16" xfId="0" applyFont="1" applyFill="1" applyBorder="1" applyAlignment="1">
      <alignment horizontal="left" wrapText="1"/>
    </xf>
    <xf numFmtId="0" fontId="7" fillId="4" borderId="2" xfId="0" applyFont="1" applyFill="1" applyBorder="1" applyAlignment="1">
      <alignment horizontal="left" wrapText="1"/>
    </xf>
    <xf numFmtId="0" fontId="7" fillId="4" borderId="16" xfId="0" applyFont="1" applyFill="1" applyBorder="1"/>
    <xf numFmtId="0" fontId="7" fillId="4" borderId="2" xfId="0" applyFont="1" applyFill="1" applyBorder="1"/>
    <xf numFmtId="0" fontId="3" fillId="5" borderId="39" xfId="0" applyFont="1" applyFill="1" applyBorder="1" applyAlignment="1">
      <alignment horizontal="right"/>
    </xf>
    <xf numFmtId="0" fontId="3" fillId="5" borderId="40" xfId="0" applyFont="1" applyFill="1" applyBorder="1" applyAlignment="1">
      <alignment horizontal="right"/>
    </xf>
    <xf numFmtId="0" fontId="4" fillId="7" borderId="0" xfId="0" applyFont="1" applyFill="1"/>
    <xf numFmtId="0" fontId="0" fillId="7" borderId="13" xfId="0" applyFill="1" applyBorder="1" applyAlignment="1">
      <alignment horizontal="center"/>
    </xf>
    <xf numFmtId="0" fontId="0" fillId="7" borderId="14" xfId="0" applyFill="1" applyBorder="1" applyAlignment="1">
      <alignment horizontal="center"/>
    </xf>
    <xf numFmtId="0" fontId="0" fillId="7" borderId="15" xfId="0" applyFill="1" applyBorder="1" applyAlignment="1">
      <alignment horizontal="center"/>
    </xf>
    <xf numFmtId="0" fontId="3" fillId="7" borderId="9" xfId="0" applyFont="1" applyFill="1" applyBorder="1" applyAlignment="1">
      <alignment horizontal="left"/>
    </xf>
    <xf numFmtId="0" fontId="3" fillId="0" borderId="0" xfId="0" applyFont="1" applyAlignment="1">
      <alignment horizontal="left" vertical="top" wrapText="1"/>
    </xf>
    <xf numFmtId="0" fontId="7" fillId="10" borderId="6" xfId="0" applyFont="1" applyFill="1" applyBorder="1" applyAlignment="1">
      <alignment horizontal="center"/>
    </xf>
    <xf numFmtId="0" fontId="3" fillId="3" borderId="9" xfId="0" applyFont="1" applyFill="1" applyBorder="1" applyAlignment="1">
      <alignment horizontal="left"/>
    </xf>
    <xf numFmtId="0" fontId="0" fillId="7" borderId="16" xfId="0" applyFill="1" applyBorder="1" applyAlignment="1">
      <alignment horizontal="center"/>
    </xf>
    <xf numFmtId="0" fontId="0" fillId="7" borderId="2" xfId="0" applyFill="1" applyBorder="1" applyAlignment="1">
      <alignment horizontal="center"/>
    </xf>
    <xf numFmtId="0" fontId="0" fillId="7" borderId="17" xfId="0" applyFill="1" applyBorder="1" applyAlignment="1">
      <alignment horizontal="center"/>
    </xf>
    <xf numFmtId="0" fontId="0" fillId="7" borderId="39" xfId="0" applyFill="1" applyBorder="1" applyAlignment="1">
      <alignment horizontal="center"/>
    </xf>
    <xf numFmtId="0" fontId="0" fillId="7" borderId="11" xfId="0" applyFill="1" applyBorder="1" applyAlignment="1">
      <alignment horizontal="center"/>
    </xf>
    <xf numFmtId="0" fontId="0" fillId="7" borderId="12" xfId="0" applyFill="1" applyBorder="1" applyAlignment="1">
      <alignment horizontal="center"/>
    </xf>
    <xf numFmtId="0" fontId="3" fillId="7" borderId="4" xfId="0" applyFont="1" applyFill="1" applyBorder="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3" fillId="7" borderId="7" xfId="0" applyFont="1" applyFill="1" applyBorder="1" applyAlignment="1" applyProtection="1">
      <alignment horizontal="left" vertical="top" wrapText="1"/>
      <protection locked="0"/>
    </xf>
    <xf numFmtId="0" fontId="3" fillId="7" borderId="8" xfId="0" applyFont="1" applyFill="1" applyBorder="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0" fontId="3" fillId="7" borderId="21" xfId="0" applyFont="1" applyFill="1" applyBorder="1" applyAlignment="1" applyProtection="1">
      <alignment horizontal="left" vertical="top" wrapText="1"/>
      <protection locked="0"/>
    </xf>
    <xf numFmtId="0" fontId="3" fillId="7" borderId="26" xfId="0" applyFont="1" applyFill="1" applyBorder="1" applyAlignment="1" applyProtection="1">
      <alignment horizontal="left" vertical="top" wrapText="1"/>
      <protection locked="0"/>
    </xf>
    <xf numFmtId="0" fontId="3" fillId="7" borderId="27" xfId="0" applyFont="1" applyFill="1" applyBorder="1" applyAlignment="1" applyProtection="1">
      <alignment horizontal="left" vertical="top" wrapText="1"/>
      <protection locked="0"/>
    </xf>
    <xf numFmtId="0" fontId="3" fillId="7" borderId="46" xfId="0" applyFont="1" applyFill="1" applyBorder="1" applyAlignment="1" applyProtection="1">
      <alignment horizontal="left" vertical="top" wrapText="1"/>
      <protection locked="0"/>
    </xf>
    <xf numFmtId="0" fontId="3" fillId="0" borderId="0" xfId="0" quotePrefix="1" applyFont="1" applyAlignment="1">
      <alignment horizontal="left"/>
    </xf>
    <xf numFmtId="0" fontId="3" fillId="3" borderId="19" xfId="0" applyFont="1" applyFill="1" applyBorder="1" applyAlignment="1">
      <alignment horizontal="left"/>
    </xf>
    <xf numFmtId="0" fontId="3" fillId="7" borderId="0" xfId="0" applyFont="1" applyFill="1" applyAlignment="1">
      <alignment horizontal="left" vertical="top" wrapText="1"/>
    </xf>
    <xf numFmtId="0" fontId="3" fillId="5" borderId="16"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0" fillId="7" borderId="0" xfId="0" applyFill="1" applyAlignment="1">
      <alignment horizontal="center" vertical="center"/>
    </xf>
    <xf numFmtId="0" fontId="3" fillId="7" borderId="0" xfId="0" applyFont="1" applyFill="1" applyAlignment="1">
      <alignment vertical="top" wrapText="1"/>
    </xf>
    <xf numFmtId="0" fontId="7" fillId="7" borderId="0" xfId="0" applyFont="1" applyFill="1" applyAlignment="1">
      <alignment horizontal="center"/>
    </xf>
    <xf numFmtId="0" fontId="7" fillId="7" borderId="0" xfId="0" applyFont="1" applyFill="1" applyAlignment="1">
      <alignment horizontal="center" vertical="center"/>
    </xf>
    <xf numFmtId="0" fontId="3" fillId="7" borderId="0" xfId="0" applyFont="1" applyFill="1" applyAlignment="1">
      <alignment horizontal="left" vertical="center" wrapText="1"/>
    </xf>
    <xf numFmtId="0" fontId="7" fillId="11" borderId="13" xfId="0" applyFont="1" applyFill="1" applyBorder="1" applyAlignment="1">
      <alignment horizontal="center" vertical="center" wrapText="1"/>
    </xf>
    <xf numFmtId="0" fontId="7" fillId="11" borderId="14" xfId="0" applyFont="1" applyFill="1" applyBorder="1" applyAlignment="1">
      <alignment horizontal="center" vertical="center"/>
    </xf>
    <xf numFmtId="0" fontId="7" fillId="11" borderId="15" xfId="0" applyFont="1" applyFill="1" applyBorder="1" applyAlignment="1">
      <alignment horizontal="center" vertical="center"/>
    </xf>
    <xf numFmtId="0" fontId="3" fillId="7" borderId="0" xfId="0" applyFont="1" applyFill="1" applyAlignment="1">
      <alignment horizontal="center" vertical="center" wrapText="1"/>
    </xf>
    <xf numFmtId="164" fontId="3" fillId="7" borderId="0" xfId="0" applyNumberFormat="1" applyFont="1" applyFill="1" applyAlignment="1">
      <alignment horizontal="center" vertical="center"/>
    </xf>
    <xf numFmtId="0" fontId="3" fillId="5" borderId="39"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7" fillId="7" borderId="0" xfId="0" applyFont="1" applyFill="1" applyAlignment="1">
      <alignment horizontal="center" wrapText="1"/>
    </xf>
    <xf numFmtId="0" fontId="1" fillId="9" borderId="14" xfId="0" applyFont="1" applyFill="1" applyBorder="1" applyAlignment="1">
      <alignment horizontal="center"/>
    </xf>
    <xf numFmtId="0" fontId="1" fillId="10" borderId="47" xfId="0" applyFont="1" applyFill="1" applyBorder="1" applyAlignment="1">
      <alignment horizontal="center" vertical="center"/>
    </xf>
    <xf numFmtId="0" fontId="1" fillId="10" borderId="14" xfId="0" applyFont="1" applyFill="1" applyBorder="1" applyAlignment="1">
      <alignment horizontal="center" vertical="center"/>
    </xf>
    <xf numFmtId="0" fontId="1" fillId="10" borderId="15" xfId="0" applyFont="1" applyFill="1" applyBorder="1" applyAlignment="1">
      <alignment horizontal="center" vertical="center"/>
    </xf>
    <xf numFmtId="0" fontId="1" fillId="9" borderId="1" xfId="0" applyFont="1" applyFill="1" applyBorder="1" applyAlignment="1">
      <alignment horizontal="center" wrapText="1"/>
    </xf>
    <xf numFmtId="0" fontId="1" fillId="9" borderId="3" xfId="0" applyFont="1" applyFill="1" applyBorder="1" applyAlignment="1">
      <alignment horizontal="center" wrapText="1"/>
    </xf>
    <xf numFmtId="0" fontId="0" fillId="7" borderId="1" xfId="0" applyFill="1" applyBorder="1" applyAlignment="1">
      <alignment horizontal="left"/>
    </xf>
    <xf numFmtId="0" fontId="0" fillId="7" borderId="2" xfId="0" applyFill="1" applyBorder="1" applyAlignment="1">
      <alignment horizontal="left"/>
    </xf>
    <xf numFmtId="0" fontId="0" fillId="7" borderId="3" xfId="0" applyFill="1" applyBorder="1" applyAlignment="1">
      <alignment horizontal="left"/>
    </xf>
    <xf numFmtId="0" fontId="0" fillId="5" borderId="16" xfId="0" applyFill="1" applyBorder="1" applyAlignment="1">
      <alignment horizontal="right"/>
    </xf>
    <xf numFmtId="0" fontId="0" fillId="5" borderId="3" xfId="0" applyFill="1" applyBorder="1" applyAlignment="1">
      <alignment horizontal="right"/>
    </xf>
    <xf numFmtId="0" fontId="0" fillId="0" borderId="24" xfId="0" applyBorder="1" applyAlignment="1">
      <alignment horizontal="center" vertical="center" wrapText="1"/>
    </xf>
    <xf numFmtId="0" fontId="0" fillId="0" borderId="35" xfId="0" applyBorder="1" applyAlignment="1">
      <alignment horizontal="center" vertical="center" wrapText="1"/>
    </xf>
    <xf numFmtId="0" fontId="0" fillId="0" borderId="52" xfId="0" applyBorder="1" applyAlignment="1">
      <alignment horizontal="center" vertical="center" wrapText="1"/>
    </xf>
    <xf numFmtId="0" fontId="0" fillId="0" borderId="48" xfId="0" applyBorder="1" applyAlignment="1">
      <alignment horizontal="center" vertical="center" wrapText="1"/>
    </xf>
    <xf numFmtId="0" fontId="0" fillId="0" borderId="31" xfId="0" applyBorder="1" applyAlignment="1">
      <alignment horizontal="center" vertical="center" wrapText="1"/>
    </xf>
    <xf numFmtId="0" fontId="0" fillId="0" borderId="50" xfId="0" applyBorder="1" applyAlignment="1">
      <alignment horizontal="center" vertical="center" wrapText="1"/>
    </xf>
    <xf numFmtId="0" fontId="0" fillId="0" borderId="38" xfId="0" applyBorder="1" applyAlignment="1">
      <alignment horizontal="center" vertical="center" wrapText="1"/>
    </xf>
    <xf numFmtId="0" fontId="0" fillId="0" borderId="49" xfId="0" applyBorder="1" applyAlignment="1">
      <alignment horizontal="center" vertical="center" wrapText="1"/>
    </xf>
    <xf numFmtId="0" fontId="0" fillId="0" borderId="41" xfId="0" applyBorder="1" applyAlignment="1">
      <alignment horizontal="center" vertical="center" wrapText="1"/>
    </xf>
    <xf numFmtId="164" fontId="0" fillId="0" borderId="24" xfId="0" applyNumberFormat="1" applyBorder="1" applyAlignment="1">
      <alignment horizontal="center" vertical="center"/>
    </xf>
    <xf numFmtId="164" fontId="0" fillId="0" borderId="35" xfId="0" applyNumberFormat="1" applyBorder="1" applyAlignment="1">
      <alignment horizontal="center" vertical="center"/>
    </xf>
    <xf numFmtId="164" fontId="0" fillId="0" borderId="52" xfId="0" applyNumberFormat="1" applyBorder="1" applyAlignment="1">
      <alignment horizontal="center" vertical="center"/>
    </xf>
    <xf numFmtId="0" fontId="0" fillId="0" borderId="25" xfId="0" applyBorder="1" applyAlignment="1">
      <alignment horizontal="center" vertical="center" wrapText="1"/>
    </xf>
    <xf numFmtId="0" fontId="0" fillId="0" borderId="51" xfId="0" applyBorder="1" applyAlignment="1">
      <alignment horizontal="center" vertical="center" wrapText="1"/>
    </xf>
    <xf numFmtId="0" fontId="0" fillId="0" borderId="53" xfId="0" applyBorder="1" applyAlignment="1">
      <alignment horizontal="center" vertical="center" wrapText="1"/>
    </xf>
    <xf numFmtId="0" fontId="1" fillId="11" borderId="13" xfId="0" applyFont="1" applyFill="1" applyBorder="1" applyAlignment="1">
      <alignment horizontal="center" vertical="center"/>
    </xf>
    <xf numFmtId="0" fontId="1" fillId="11" borderId="28" xfId="0" applyFont="1" applyFill="1" applyBorder="1" applyAlignment="1">
      <alignment horizontal="center" vertical="center"/>
    </xf>
    <xf numFmtId="0" fontId="1" fillId="4" borderId="16" xfId="0" applyFont="1" applyFill="1" applyBorder="1" applyAlignment="1">
      <alignment horizontal="left" vertical="center" wrapText="1"/>
    </xf>
    <xf numFmtId="0" fontId="1" fillId="4" borderId="2" xfId="0" applyFont="1" applyFill="1" applyBorder="1" applyAlignment="1">
      <alignment horizontal="left" vertical="center" wrapText="1"/>
    </xf>
    <xf numFmtId="0" fontId="0" fillId="5" borderId="16" xfId="0" applyFill="1" applyBorder="1" applyAlignment="1">
      <alignment horizontal="right" vertical="center"/>
    </xf>
    <xf numFmtId="0" fontId="0" fillId="5" borderId="3" xfId="0" applyFill="1" applyBorder="1" applyAlignment="1">
      <alignment horizontal="right" vertical="center"/>
    </xf>
    <xf numFmtId="0" fontId="1" fillId="4" borderId="16" xfId="0" applyFont="1" applyFill="1" applyBorder="1" applyAlignment="1">
      <alignment horizontal="left" wrapText="1"/>
    </xf>
    <xf numFmtId="0" fontId="1" fillId="4" borderId="2" xfId="0" applyFont="1" applyFill="1" applyBorder="1" applyAlignment="1">
      <alignment horizontal="left" wrapText="1"/>
    </xf>
    <xf numFmtId="0" fontId="1" fillId="4" borderId="16" xfId="0" applyFont="1" applyFill="1" applyBorder="1"/>
    <xf numFmtId="0" fontId="1" fillId="4" borderId="2" xfId="0" applyFont="1" applyFill="1" applyBorder="1"/>
    <xf numFmtId="0" fontId="0" fillId="5" borderId="39" xfId="0" applyFill="1" applyBorder="1" applyAlignment="1">
      <alignment horizontal="right"/>
    </xf>
    <xf numFmtId="0" fontId="0" fillId="5" borderId="40" xfId="0" applyFill="1" applyBorder="1" applyAlignment="1">
      <alignment horizontal="right"/>
    </xf>
    <xf numFmtId="0" fontId="0" fillId="7" borderId="9" xfId="0" applyFill="1" applyBorder="1" applyAlignment="1">
      <alignment horizontal="left"/>
    </xf>
    <xf numFmtId="0" fontId="0" fillId="0" borderId="0" xfId="0" applyAlignment="1">
      <alignment horizontal="left" vertical="top" wrapText="1"/>
    </xf>
    <xf numFmtId="0" fontId="1" fillId="10" borderId="6" xfId="0" applyFont="1" applyFill="1" applyBorder="1" applyAlignment="1">
      <alignment horizontal="center"/>
    </xf>
    <xf numFmtId="0" fontId="0" fillId="3" borderId="9" xfId="0" applyFill="1" applyBorder="1" applyAlignment="1">
      <alignment horizontal="left"/>
    </xf>
    <xf numFmtId="0" fontId="0" fillId="7" borderId="4" xfId="0" applyFill="1" applyBorder="1" applyAlignment="1" applyProtection="1">
      <alignment horizontal="center" vertical="top" wrapText="1"/>
      <protection locked="0"/>
    </xf>
    <xf numFmtId="0" fontId="0" fillId="7" borderId="5" xfId="0" applyFill="1" applyBorder="1" applyAlignment="1" applyProtection="1">
      <alignment horizontal="center" vertical="top" wrapText="1"/>
      <protection locked="0"/>
    </xf>
    <xf numFmtId="0" fontId="0" fillId="7" borderId="7" xfId="0" applyFill="1" applyBorder="1" applyAlignment="1" applyProtection="1">
      <alignment horizontal="center" vertical="top" wrapText="1"/>
      <protection locked="0"/>
    </xf>
    <xf numFmtId="0" fontId="0" fillId="7" borderId="8" xfId="0" applyFill="1" applyBorder="1" applyAlignment="1" applyProtection="1">
      <alignment horizontal="center" vertical="top" wrapText="1"/>
      <protection locked="0"/>
    </xf>
    <xf numFmtId="0" fontId="0" fillId="7" borderId="0" xfId="0" applyFill="1" applyAlignment="1" applyProtection="1">
      <alignment horizontal="center" vertical="top" wrapText="1"/>
      <protection locked="0"/>
    </xf>
    <xf numFmtId="0" fontId="0" fillId="7" borderId="21" xfId="0" applyFill="1" applyBorder="1" applyAlignment="1" applyProtection="1">
      <alignment horizontal="center" vertical="top" wrapText="1"/>
      <protection locked="0"/>
    </xf>
    <xf numFmtId="0" fontId="0" fillId="7" borderId="26" xfId="0" applyFill="1" applyBorder="1" applyAlignment="1" applyProtection="1">
      <alignment horizontal="center" vertical="top" wrapText="1"/>
      <protection locked="0"/>
    </xf>
    <xf numFmtId="0" fontId="0" fillId="7" borderId="27" xfId="0" applyFill="1" applyBorder="1" applyAlignment="1" applyProtection="1">
      <alignment horizontal="center" vertical="top" wrapText="1"/>
      <protection locked="0"/>
    </xf>
    <xf numFmtId="0" fontId="0" fillId="7" borderId="46" xfId="0" applyFill="1" applyBorder="1" applyAlignment="1" applyProtection="1">
      <alignment horizontal="center" vertical="top" wrapText="1"/>
      <protection locked="0"/>
    </xf>
    <xf numFmtId="0" fontId="0" fillId="3" borderId="19" xfId="0" applyFill="1" applyBorder="1" applyAlignment="1">
      <alignment horizontal="left"/>
    </xf>
    <xf numFmtId="0" fontId="0" fillId="7" borderId="0" xfId="0" applyFill="1" applyAlignment="1">
      <alignment horizontal="left" vertical="top" wrapText="1"/>
    </xf>
  </cellXfs>
  <cellStyles count="2">
    <cellStyle name="Hyperlink" xfId="1" builtinId="8"/>
    <cellStyle name="Normal" xfId="0" builtinId="0"/>
  </cellStyles>
  <dxfs count="72">
    <dxf>
      <font>
        <b val="0"/>
        <i val="0"/>
        <color theme="0" tint="-0.14996795556505021"/>
      </font>
    </dxf>
    <dxf>
      <font>
        <b val="0"/>
        <i val="0"/>
        <color theme="0" tint="-0.14996795556505021"/>
      </font>
    </dxf>
    <dxf>
      <font>
        <b val="0"/>
        <i val="0"/>
        <color theme="0" tint="-0.14996795556505021"/>
      </font>
    </dxf>
    <dxf>
      <font>
        <b val="0"/>
        <i val="0"/>
        <color theme="0" tint="-0.14996795556505021"/>
      </font>
    </dxf>
    <dxf>
      <font>
        <b val="0"/>
        <i val="0"/>
        <color theme="0" tint="-0.14996795556505021"/>
      </font>
    </dxf>
    <dxf>
      <font>
        <b val="0"/>
        <i val="0"/>
        <color theme="0" tint="-0.14996795556505021"/>
      </font>
    </dxf>
    <dxf>
      <font>
        <b val="0"/>
        <i val="0"/>
        <color theme="0" tint="-0.14996795556505021"/>
      </font>
    </dxf>
    <dxf>
      <font>
        <b val="0"/>
        <i val="0"/>
        <color theme="0" tint="-0.14996795556505021"/>
      </font>
    </dxf>
    <dxf>
      <font>
        <b/>
        <i val="0"/>
        <strike val="0"/>
        <color auto="1"/>
      </font>
      <fill>
        <patternFill>
          <bgColor theme="7"/>
        </patternFill>
      </fill>
    </dxf>
    <dxf>
      <font>
        <color theme="6"/>
      </font>
      <fill>
        <patternFill>
          <bgColor theme="0"/>
        </patternFill>
      </fill>
    </dxf>
    <dxf>
      <font>
        <b/>
        <i val="0"/>
        <strike val="0"/>
        <color auto="1"/>
      </font>
      <fill>
        <patternFill>
          <bgColor theme="7"/>
        </patternFill>
      </fill>
    </dxf>
    <dxf>
      <font>
        <color theme="0" tint="-0.14996795556505021"/>
      </font>
    </dxf>
    <dxf>
      <font>
        <color theme="0" tint="-0.14996795556505021"/>
      </font>
    </dxf>
    <dxf>
      <font>
        <color theme="1"/>
      </font>
    </dxf>
    <dxf>
      <font>
        <color theme="0" tint="-0.14996795556505021"/>
      </font>
    </dxf>
    <dxf>
      <font>
        <b val="0"/>
        <i val="0"/>
        <color theme="0" tint="-0.14996795556505021"/>
      </font>
    </dxf>
    <dxf>
      <font>
        <b val="0"/>
        <i val="0"/>
        <color theme="0" tint="-0.14996795556505021"/>
      </font>
    </dxf>
    <dxf>
      <font>
        <b val="0"/>
        <i val="0"/>
        <color theme="0" tint="-0.14996795556505021"/>
      </font>
    </dxf>
    <dxf>
      <font>
        <b val="0"/>
        <i val="0"/>
        <color theme="0" tint="-0.14996795556505021"/>
      </font>
    </dxf>
    <dxf>
      <font>
        <b val="0"/>
        <i val="0"/>
        <color theme="0" tint="-0.14996795556505021"/>
      </font>
    </dxf>
    <dxf>
      <font>
        <b val="0"/>
        <i val="0"/>
        <color theme="0" tint="-0.14996795556505021"/>
      </font>
    </dxf>
    <dxf>
      <font>
        <b val="0"/>
        <i val="0"/>
        <color theme="0" tint="-0.14996795556505021"/>
      </font>
    </dxf>
    <dxf>
      <font>
        <b val="0"/>
        <i val="0"/>
        <color theme="0" tint="-0.14996795556505021"/>
      </font>
    </dxf>
    <dxf>
      <font>
        <b/>
        <i val="0"/>
        <strike val="0"/>
        <color auto="1"/>
      </font>
      <fill>
        <patternFill>
          <bgColor theme="7"/>
        </patternFill>
      </fill>
    </dxf>
    <dxf>
      <font>
        <color theme="6"/>
      </font>
      <fill>
        <patternFill patternType="none">
          <bgColor auto="1"/>
        </patternFill>
      </fill>
    </dxf>
    <dxf>
      <font>
        <b/>
        <i val="0"/>
        <strike val="0"/>
        <color auto="1"/>
      </font>
      <fill>
        <patternFill>
          <bgColor theme="7"/>
        </patternFill>
      </fill>
    </dxf>
    <dxf>
      <font>
        <color theme="6"/>
      </font>
      <fill>
        <patternFill>
          <bgColor theme="0"/>
        </patternFill>
      </fill>
    </dxf>
    <dxf>
      <font>
        <b val="0"/>
        <i val="0"/>
        <color theme="0" tint="-0.14996795556505021"/>
      </font>
    </dxf>
    <dxf>
      <font>
        <b val="0"/>
        <i val="0"/>
        <color theme="0" tint="-0.14996795556505021"/>
      </font>
    </dxf>
    <dxf>
      <font>
        <b val="0"/>
        <i val="0"/>
        <color theme="0" tint="-0.14996795556505021"/>
      </font>
    </dxf>
    <dxf>
      <font>
        <b val="0"/>
        <i val="0"/>
        <color theme="0" tint="-0.14996795556505021"/>
      </font>
    </dxf>
    <dxf>
      <font>
        <b/>
        <i val="0"/>
        <strike val="0"/>
        <color auto="1"/>
      </font>
      <fill>
        <patternFill>
          <bgColor theme="7"/>
        </patternFill>
      </fill>
    </dxf>
    <dxf>
      <font>
        <color theme="6"/>
      </font>
      <fill>
        <patternFill>
          <bgColor theme="0"/>
        </patternFill>
      </fill>
    </dxf>
    <dxf>
      <font>
        <b/>
        <i val="0"/>
        <strike val="0"/>
        <color auto="1"/>
      </font>
      <fill>
        <patternFill>
          <bgColor theme="7"/>
        </patternFill>
      </fill>
    </dxf>
    <dxf>
      <font>
        <color theme="0" tint="-0.14996795556505021"/>
      </font>
    </dxf>
    <dxf>
      <font>
        <color theme="0" tint="-0.14996795556505021"/>
      </font>
    </dxf>
    <dxf>
      <font>
        <color theme="1"/>
      </font>
    </dxf>
    <dxf>
      <font>
        <b val="0"/>
        <i val="0"/>
        <color theme="0" tint="-0.14996795556505021"/>
      </font>
    </dxf>
    <dxf>
      <font>
        <b val="0"/>
        <i val="0"/>
        <color theme="0" tint="-0.14996795556505021"/>
      </font>
    </dxf>
    <dxf>
      <font>
        <b val="0"/>
        <i val="0"/>
        <color theme="0" tint="-0.14996795556505021"/>
      </font>
    </dxf>
    <dxf>
      <font>
        <b val="0"/>
        <i val="0"/>
        <color theme="0" tint="-0.14996795556505021"/>
      </font>
    </dxf>
    <dxf>
      <font>
        <b/>
        <i val="0"/>
        <strike val="0"/>
        <color auto="1"/>
      </font>
      <fill>
        <patternFill>
          <bgColor theme="7"/>
        </patternFill>
      </fill>
    </dxf>
    <dxf>
      <font>
        <color theme="6"/>
      </font>
      <fill>
        <patternFill patternType="none">
          <bgColor auto="1"/>
        </patternFill>
      </fill>
    </dxf>
    <dxf>
      <font>
        <b/>
        <i val="0"/>
        <strike val="0"/>
        <color auto="1"/>
      </font>
      <fill>
        <patternFill>
          <bgColor theme="7"/>
        </patternFill>
      </fill>
    </dxf>
    <dxf>
      <font>
        <color theme="6"/>
      </font>
      <fill>
        <patternFill>
          <bgColor theme="0"/>
        </patternFill>
      </fill>
    </dxf>
    <dxf>
      <font>
        <b val="0"/>
        <i val="0"/>
        <color theme="0" tint="-0.14996795556505021"/>
      </font>
    </dxf>
    <dxf>
      <font>
        <b val="0"/>
        <i val="0"/>
        <color theme="0" tint="-0.14996795556505021"/>
      </font>
    </dxf>
    <dxf>
      <font>
        <b val="0"/>
        <i val="0"/>
        <color theme="0" tint="-0.14996795556505021"/>
      </font>
    </dxf>
    <dxf>
      <font>
        <b val="0"/>
        <i val="0"/>
        <color theme="0" tint="-0.14996795556505021"/>
      </font>
    </dxf>
    <dxf>
      <font>
        <b val="0"/>
        <i val="0"/>
        <color theme="0" tint="-0.14996795556505021"/>
      </font>
    </dxf>
    <dxf>
      <font>
        <b val="0"/>
        <i val="0"/>
        <color theme="0" tint="-0.14996795556505021"/>
      </font>
    </dxf>
    <dxf>
      <font>
        <b val="0"/>
        <i val="0"/>
        <color theme="0" tint="-0.14996795556505021"/>
      </font>
    </dxf>
    <dxf>
      <font>
        <b val="0"/>
        <i val="0"/>
        <color theme="0" tint="-0.14996795556505021"/>
      </font>
    </dxf>
    <dxf>
      <font>
        <b/>
        <i val="0"/>
        <strike val="0"/>
        <color auto="1"/>
      </font>
      <fill>
        <patternFill>
          <bgColor theme="7"/>
        </patternFill>
      </fill>
    </dxf>
    <dxf>
      <font>
        <color theme="6"/>
      </font>
      <fill>
        <patternFill>
          <bgColor theme="0"/>
        </patternFill>
      </fill>
    </dxf>
    <dxf>
      <font>
        <b/>
        <i val="0"/>
        <strike val="0"/>
        <color auto="1"/>
      </font>
      <fill>
        <patternFill>
          <bgColor theme="7"/>
        </patternFill>
      </fill>
    </dxf>
    <dxf>
      <font>
        <color theme="0" tint="-0.14996795556505021"/>
      </font>
    </dxf>
    <dxf>
      <font>
        <color theme="0" tint="-0.14996795556505021"/>
      </font>
    </dxf>
    <dxf>
      <font>
        <color theme="1"/>
      </font>
    </dxf>
    <dxf>
      <font>
        <color theme="0" tint="-0.14996795556505021"/>
      </font>
    </dxf>
    <dxf>
      <font>
        <b val="0"/>
        <i val="0"/>
        <color theme="0" tint="-0.14996795556505021"/>
      </font>
    </dxf>
    <dxf>
      <font>
        <b val="0"/>
        <i val="0"/>
        <color theme="0" tint="-0.14996795556505021"/>
      </font>
    </dxf>
    <dxf>
      <font>
        <b val="0"/>
        <i val="0"/>
        <color theme="0" tint="-0.14996795556505021"/>
      </font>
    </dxf>
    <dxf>
      <font>
        <b val="0"/>
        <i val="0"/>
        <color theme="0" tint="-0.14996795556505021"/>
      </font>
    </dxf>
    <dxf>
      <font>
        <b val="0"/>
        <i val="0"/>
        <color theme="0" tint="-0.14996795556505021"/>
      </font>
    </dxf>
    <dxf>
      <font>
        <b val="0"/>
        <i val="0"/>
        <color theme="0" tint="-0.14996795556505021"/>
      </font>
    </dxf>
    <dxf>
      <font>
        <b val="0"/>
        <i val="0"/>
        <color theme="0" tint="-0.14996795556505021"/>
      </font>
    </dxf>
    <dxf>
      <font>
        <b val="0"/>
        <i val="0"/>
        <color theme="0" tint="-0.14996795556505021"/>
      </font>
    </dxf>
    <dxf>
      <font>
        <b/>
        <i val="0"/>
        <strike val="0"/>
        <color auto="1"/>
      </font>
      <fill>
        <patternFill>
          <bgColor theme="7"/>
        </patternFill>
      </fill>
    </dxf>
    <dxf>
      <font>
        <color theme="6"/>
      </font>
      <fill>
        <patternFill patternType="none">
          <bgColor auto="1"/>
        </patternFill>
      </fill>
    </dxf>
    <dxf>
      <font>
        <b/>
        <i val="0"/>
        <strike val="0"/>
        <color auto="1"/>
      </font>
      <fill>
        <patternFill>
          <bgColor theme="7"/>
        </patternFill>
      </fill>
    </dxf>
    <dxf>
      <font>
        <color theme="6"/>
      </font>
      <fill>
        <patternFill>
          <bgColor theme="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12</xdr:col>
      <xdr:colOff>58108</xdr:colOff>
      <xdr:row>0</xdr:row>
      <xdr:rowOff>24243</xdr:rowOff>
    </xdr:from>
    <xdr:ext cx="2799391" cy="937629"/>
    <xdr:sp macro="" textlink="">
      <xdr:nvSpPr>
        <xdr:cNvPr id="2" name="Rectangle 1">
          <a:extLst>
            <a:ext uri="{FF2B5EF4-FFF2-40B4-BE49-F238E27FC236}">
              <a16:creationId xmlns:a16="http://schemas.microsoft.com/office/drawing/2014/main" id="{AEFC7406-A1BB-4357-AA8E-4EBF0BF56964}"/>
            </a:ext>
          </a:extLst>
        </xdr:cNvPr>
        <xdr:cNvSpPr/>
      </xdr:nvSpPr>
      <xdr:spPr>
        <a:xfrm>
          <a:off x="9101255" y="24243"/>
          <a:ext cx="2799391" cy="937629"/>
        </a:xfrm>
        <a:prstGeom prst="rect">
          <a:avLst/>
        </a:prstGeom>
        <a:noFill/>
      </xdr:spPr>
      <xdr:txBody>
        <a:bodyPr wrap="squar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DRAFT</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heyennebopu.org/files/assets/bopu/user-resources-division-documents/engineering-amp-water-resources/engineering-standards/infrastructure-policies-and-design-criteria-ipdc/202110_bopu_ipdc.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www.cheyennebopu.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9B314-4632-4182-80F2-FF0E98167B8F}">
  <sheetPr>
    <pageSetUpPr fitToPage="1"/>
  </sheetPr>
  <dimension ref="A1:U85"/>
  <sheetViews>
    <sheetView tabSelected="1" view="pageBreakPreview" topLeftCell="C1" zoomScaleNormal="100" zoomScaleSheetLayoutView="100" workbookViewId="0">
      <selection activeCell="E25" sqref="E25"/>
    </sheetView>
  </sheetViews>
  <sheetFormatPr defaultRowHeight="15" x14ac:dyDescent="0.25"/>
  <cols>
    <col min="1" max="1" width="4.7109375" customWidth="1"/>
    <col min="2" max="2" width="7" customWidth="1"/>
    <col min="3" max="3" width="42.28515625" customWidth="1"/>
    <col min="4" max="4" width="14.42578125" customWidth="1"/>
    <col min="5" max="5" width="10.7109375" customWidth="1"/>
    <col min="6" max="6" width="2" customWidth="1"/>
    <col min="7" max="7" width="8.42578125" customWidth="1"/>
    <col min="8" max="10" width="12.140625" customWidth="1"/>
    <col min="11" max="11" width="2.7109375" customWidth="1"/>
    <col min="12" max="12" width="8.42578125" customWidth="1"/>
    <col min="13" max="15" width="12.140625" customWidth="1"/>
    <col min="16" max="16" width="5.7109375" customWidth="1"/>
    <col min="17" max="17" width="12.140625" customWidth="1"/>
  </cols>
  <sheetData>
    <row r="1" spans="1:21" ht="23.25" x14ac:dyDescent="0.25">
      <c r="A1" s="43"/>
      <c r="B1" s="273" t="s">
        <v>0</v>
      </c>
      <c r="C1" s="273"/>
      <c r="D1" s="273"/>
      <c r="E1" s="273"/>
      <c r="F1" s="273"/>
      <c r="G1" s="273"/>
      <c r="H1" s="273"/>
      <c r="I1" s="273"/>
      <c r="J1" s="273"/>
      <c r="K1" s="273"/>
      <c r="L1" s="273"/>
      <c r="M1" s="273"/>
      <c r="N1" s="43"/>
      <c r="O1" s="43"/>
      <c r="P1" s="43"/>
      <c r="Q1" s="43"/>
      <c r="R1" s="43"/>
      <c r="S1" s="43"/>
      <c r="T1" s="43"/>
      <c r="U1" s="43"/>
    </row>
    <row r="2" spans="1:21" ht="15" customHeight="1" x14ac:dyDescent="0.25">
      <c r="A2" s="43"/>
      <c r="B2" s="274" t="s">
        <v>1</v>
      </c>
      <c r="C2" s="274"/>
      <c r="D2" s="274"/>
      <c r="E2" s="274"/>
      <c r="F2" s="274"/>
      <c r="G2" s="274"/>
      <c r="H2" s="274"/>
      <c r="I2" s="274"/>
      <c r="J2" s="274"/>
      <c r="K2" s="274"/>
      <c r="L2" s="274"/>
      <c r="M2" s="274"/>
      <c r="N2" s="43"/>
      <c r="O2" s="43"/>
      <c r="P2" s="43"/>
      <c r="Q2" s="43"/>
      <c r="R2" s="43"/>
      <c r="S2" s="43"/>
      <c r="T2" s="43"/>
      <c r="U2" s="43"/>
    </row>
    <row r="3" spans="1:21" ht="15" customHeight="1" x14ac:dyDescent="0.25">
      <c r="A3" s="43"/>
      <c r="B3" s="274"/>
      <c r="C3" s="274"/>
      <c r="D3" s="274"/>
      <c r="E3" s="274"/>
      <c r="F3" s="274"/>
      <c r="G3" s="274"/>
      <c r="H3" s="274"/>
      <c r="I3" s="274"/>
      <c r="J3" s="274"/>
      <c r="K3" s="274"/>
      <c r="L3" s="274"/>
      <c r="M3" s="274"/>
      <c r="N3" s="43"/>
      <c r="O3" s="43"/>
      <c r="P3" s="43"/>
      <c r="Q3" s="43"/>
      <c r="R3" s="43"/>
      <c r="S3" s="43"/>
      <c r="T3" s="43"/>
      <c r="U3" s="43"/>
    </row>
    <row r="4" spans="1:21" ht="18.75" x14ac:dyDescent="0.25">
      <c r="A4" s="43"/>
      <c r="B4" s="44"/>
      <c r="C4" s="44"/>
      <c r="D4" s="44"/>
      <c r="E4" s="44"/>
      <c r="F4" s="44"/>
      <c r="G4" s="231" t="s">
        <v>2</v>
      </c>
      <c r="H4" s="270"/>
      <c r="I4" s="271"/>
      <c r="J4" s="271"/>
      <c r="K4" s="271"/>
      <c r="L4" s="272"/>
      <c r="M4" s="43"/>
      <c r="N4" s="43"/>
      <c r="O4" s="43"/>
      <c r="P4" s="43"/>
      <c r="Q4" s="43"/>
      <c r="R4" s="43"/>
      <c r="S4" s="43"/>
      <c r="T4" s="43"/>
      <c r="U4" s="43"/>
    </row>
    <row r="5" spans="1:21" ht="18.75" x14ac:dyDescent="0.25">
      <c r="A5" s="43"/>
      <c r="B5" s="44"/>
      <c r="C5" s="44"/>
      <c r="D5" s="44"/>
      <c r="F5" s="44"/>
      <c r="G5" s="248" t="s">
        <v>3</v>
      </c>
      <c r="H5" s="249"/>
      <c r="I5" s="246" t="s">
        <v>4</v>
      </c>
      <c r="J5" s="247"/>
      <c r="K5" s="247"/>
      <c r="L5" s="247"/>
      <c r="M5" s="43"/>
      <c r="N5" s="43"/>
      <c r="O5" s="43"/>
      <c r="P5" s="43"/>
      <c r="Q5" s="43"/>
      <c r="R5" s="43"/>
      <c r="S5" s="43"/>
      <c r="T5" s="43"/>
      <c r="U5" s="43"/>
    </row>
    <row r="6" spans="1:21" ht="21" x14ac:dyDescent="0.35">
      <c r="A6" s="43"/>
      <c r="B6" s="46"/>
      <c r="C6" s="43"/>
      <c r="D6" s="43"/>
      <c r="E6" s="43"/>
      <c r="F6" s="43"/>
      <c r="G6" s="43"/>
      <c r="H6" s="47"/>
      <c r="I6" s="43"/>
      <c r="J6" s="43"/>
      <c r="K6" s="43"/>
      <c r="L6" s="43"/>
      <c r="M6" s="43"/>
      <c r="N6" s="43"/>
      <c r="O6" s="43"/>
      <c r="P6" s="43"/>
      <c r="Q6" s="43"/>
      <c r="R6" s="43"/>
      <c r="S6" s="43"/>
      <c r="T6" s="43"/>
      <c r="U6" s="43"/>
    </row>
    <row r="7" spans="1:21" ht="16.5" customHeight="1" thickBot="1" x14ac:dyDescent="0.3">
      <c r="A7" s="43"/>
      <c r="B7" s="48" t="s">
        <v>5</v>
      </c>
      <c r="C7" s="43"/>
      <c r="D7" s="43"/>
      <c r="E7" s="43"/>
      <c r="F7" s="43"/>
      <c r="G7" s="43"/>
      <c r="H7" s="47"/>
      <c r="I7" s="43"/>
      <c r="J7" s="43"/>
      <c r="K7" s="85"/>
      <c r="L7" s="85" t="s">
        <v>6</v>
      </c>
      <c r="M7" s="43"/>
      <c r="N7" s="43"/>
      <c r="O7" s="43"/>
      <c r="P7" s="43"/>
      <c r="Q7" s="43"/>
      <c r="R7" s="43"/>
      <c r="S7" s="43"/>
      <c r="T7" s="43"/>
      <c r="U7" s="43"/>
    </row>
    <row r="8" spans="1:21" ht="15.75" x14ac:dyDescent="0.25">
      <c r="A8" s="49"/>
      <c r="B8" s="50"/>
      <c r="C8" s="259"/>
      <c r="D8" s="264" t="s">
        <v>7</v>
      </c>
      <c r="E8" s="264"/>
      <c r="F8" s="264"/>
      <c r="G8" s="264"/>
      <c r="H8" s="265" t="s">
        <v>8</v>
      </c>
      <c r="I8" s="266"/>
      <c r="J8" s="267"/>
      <c r="K8" s="43"/>
      <c r="L8" s="43"/>
      <c r="M8" s="43"/>
      <c r="N8" s="43"/>
      <c r="O8" s="43"/>
      <c r="P8" s="43"/>
      <c r="Q8" s="43"/>
      <c r="R8" s="43"/>
      <c r="S8" s="43"/>
      <c r="T8" s="43"/>
      <c r="U8" s="43"/>
    </row>
    <row r="9" spans="1:21" ht="78.75" x14ac:dyDescent="0.25">
      <c r="A9" s="49"/>
      <c r="B9" s="44"/>
      <c r="C9" s="258" t="s">
        <v>9</v>
      </c>
      <c r="D9" s="151" t="s">
        <v>10</v>
      </c>
      <c r="E9" s="151" t="s">
        <v>11</v>
      </c>
      <c r="F9" s="268" t="s">
        <v>12</v>
      </c>
      <c r="G9" s="269"/>
      <c r="H9" s="152" t="s">
        <v>10</v>
      </c>
      <c r="I9" s="152" t="s">
        <v>13</v>
      </c>
      <c r="J9" s="153" t="s">
        <v>14</v>
      </c>
      <c r="K9" s="63"/>
      <c r="L9" s="63"/>
      <c r="M9" s="43"/>
      <c r="N9" s="43"/>
      <c r="O9" s="43"/>
      <c r="P9" s="43"/>
      <c r="Q9" s="43"/>
      <c r="R9" s="43"/>
      <c r="S9" s="43"/>
      <c r="T9" s="43"/>
      <c r="U9" s="43"/>
    </row>
    <row r="10" spans="1:21" ht="15.75" x14ac:dyDescent="0.25">
      <c r="A10" s="49"/>
      <c r="B10" s="44"/>
      <c r="C10" s="250" t="s">
        <v>15</v>
      </c>
      <c r="D10" s="251">
        <v>95</v>
      </c>
      <c r="E10" s="277">
        <v>2.6</v>
      </c>
      <c r="F10" s="280">
        <v>5.3</v>
      </c>
      <c r="G10" s="281"/>
      <c r="H10" s="252">
        <v>75</v>
      </c>
      <c r="I10" s="286">
        <v>2</v>
      </c>
      <c r="J10" s="289">
        <v>4</v>
      </c>
      <c r="K10" s="63"/>
      <c r="L10" s="63"/>
      <c r="M10" s="43"/>
      <c r="N10" s="43"/>
      <c r="O10" s="43"/>
      <c r="P10" s="43"/>
      <c r="Q10" s="43"/>
      <c r="R10" s="43"/>
      <c r="S10" s="43"/>
      <c r="T10" s="43"/>
      <c r="U10" s="43"/>
    </row>
    <row r="11" spans="1:21" ht="18" x14ac:dyDescent="0.25">
      <c r="A11" s="49"/>
      <c r="B11" s="44"/>
      <c r="C11" s="250" t="s">
        <v>16</v>
      </c>
      <c r="D11" s="251">
        <f>D10*2.5</f>
        <v>237.5</v>
      </c>
      <c r="E11" s="278"/>
      <c r="F11" s="282"/>
      <c r="G11" s="283"/>
      <c r="H11" s="252">
        <f>H10*2.5</f>
        <v>187.5</v>
      </c>
      <c r="I11" s="287"/>
      <c r="J11" s="290"/>
      <c r="K11" s="63"/>
      <c r="L11" s="63"/>
      <c r="M11" s="43"/>
      <c r="N11" s="43"/>
      <c r="O11" s="43"/>
      <c r="P11" s="43"/>
      <c r="Q11" s="43"/>
      <c r="R11" s="43"/>
      <c r="S11" s="43"/>
      <c r="T11" s="43"/>
      <c r="U11" s="43"/>
    </row>
    <row r="12" spans="1:21" ht="15.75" x14ac:dyDescent="0.25">
      <c r="A12" s="49"/>
      <c r="B12" s="44"/>
      <c r="C12" s="250" t="s">
        <v>17</v>
      </c>
      <c r="D12" s="251">
        <v>3000</v>
      </c>
      <c r="E12" s="278"/>
      <c r="F12" s="282"/>
      <c r="G12" s="283"/>
      <c r="H12" s="252">
        <v>3000</v>
      </c>
      <c r="I12" s="287"/>
      <c r="J12" s="290"/>
      <c r="K12" s="64"/>
      <c r="L12" s="65"/>
      <c r="M12" s="43"/>
      <c r="N12" s="43"/>
      <c r="O12" s="43"/>
      <c r="P12" s="43"/>
      <c r="Q12" s="43"/>
      <c r="R12" s="43"/>
      <c r="S12" s="43"/>
      <c r="T12" s="43"/>
      <c r="U12" s="43"/>
    </row>
    <row r="13" spans="1:21" ht="15.75" x14ac:dyDescent="0.25">
      <c r="A13" s="49"/>
      <c r="B13" s="44"/>
      <c r="C13" s="250" t="s">
        <v>18</v>
      </c>
      <c r="D13" s="251">
        <v>3000</v>
      </c>
      <c r="E13" s="278"/>
      <c r="F13" s="282"/>
      <c r="G13" s="283"/>
      <c r="H13" s="252">
        <v>3000</v>
      </c>
      <c r="I13" s="287"/>
      <c r="J13" s="290"/>
      <c r="K13" s="66"/>
      <c r="L13" s="66"/>
      <c r="M13" s="43"/>
      <c r="N13" s="43"/>
      <c r="O13" s="43"/>
      <c r="P13" s="43"/>
      <c r="Q13" s="43"/>
      <c r="R13" s="43"/>
      <c r="S13" s="43"/>
      <c r="T13" s="43"/>
      <c r="U13" s="43"/>
    </row>
    <row r="14" spans="1:21" ht="15.75" x14ac:dyDescent="0.25">
      <c r="A14" s="49"/>
      <c r="B14" s="44"/>
      <c r="C14" s="250" t="s">
        <v>19</v>
      </c>
      <c r="D14" s="251">
        <v>25</v>
      </c>
      <c r="E14" s="278"/>
      <c r="F14" s="282"/>
      <c r="G14" s="283"/>
      <c r="H14" s="252">
        <v>25</v>
      </c>
      <c r="I14" s="287"/>
      <c r="J14" s="290"/>
      <c r="K14" s="43"/>
      <c r="L14" s="43"/>
      <c r="M14" s="43"/>
      <c r="N14" s="43"/>
      <c r="O14" s="43"/>
      <c r="P14" s="43"/>
      <c r="Q14" s="43"/>
      <c r="R14" s="43"/>
      <c r="S14" s="43"/>
      <c r="T14" s="43"/>
      <c r="U14" s="43"/>
    </row>
    <row r="15" spans="1:21" ht="15.75" x14ac:dyDescent="0.25">
      <c r="A15" s="49"/>
      <c r="B15" s="44"/>
      <c r="C15" s="250" t="s">
        <v>20</v>
      </c>
      <c r="D15" s="253">
        <v>15</v>
      </c>
      <c r="E15" s="278"/>
      <c r="F15" s="282"/>
      <c r="G15" s="283"/>
      <c r="H15" s="254">
        <v>15</v>
      </c>
      <c r="I15" s="287"/>
      <c r="J15" s="290"/>
      <c r="K15" s="43"/>
      <c r="L15" s="43"/>
      <c r="M15" s="43"/>
      <c r="N15" s="43"/>
      <c r="O15" s="43"/>
      <c r="P15" s="43"/>
      <c r="Q15" s="43"/>
      <c r="R15" s="43"/>
      <c r="S15" s="43"/>
      <c r="T15" s="43"/>
      <c r="U15" s="43"/>
    </row>
    <row r="16" spans="1:21" ht="16.5" thickBot="1" x14ac:dyDescent="0.3">
      <c r="A16" s="49"/>
      <c r="B16" s="43"/>
      <c r="C16" s="255" t="s">
        <v>21</v>
      </c>
      <c r="D16" s="256">
        <v>2000</v>
      </c>
      <c r="E16" s="279"/>
      <c r="F16" s="284"/>
      <c r="G16" s="285"/>
      <c r="H16" s="257">
        <v>250</v>
      </c>
      <c r="I16" s="288"/>
      <c r="J16" s="291"/>
      <c r="K16" s="55"/>
      <c r="L16" s="57"/>
      <c r="M16" s="43"/>
      <c r="N16" s="43"/>
      <c r="O16" s="43"/>
      <c r="P16" s="43"/>
      <c r="Q16" s="43"/>
      <c r="R16" s="43"/>
      <c r="S16" s="43"/>
      <c r="T16" s="43"/>
      <c r="U16" s="43"/>
    </row>
    <row r="17" spans="1:21" ht="15.75" x14ac:dyDescent="0.25">
      <c r="A17" s="49"/>
      <c r="B17" s="43"/>
      <c r="C17" s="51" t="s">
        <v>22</v>
      </c>
      <c r="D17" s="52"/>
      <c r="E17" s="53"/>
      <c r="F17" s="53"/>
      <c r="G17" s="54"/>
      <c r="H17" s="43"/>
      <c r="I17" s="55"/>
      <c r="J17" s="56"/>
      <c r="K17" s="56"/>
      <c r="L17" s="57"/>
      <c r="M17" s="43"/>
      <c r="N17" s="43"/>
      <c r="O17" s="43"/>
      <c r="P17" s="43"/>
      <c r="Q17" s="43"/>
      <c r="R17" s="43"/>
      <c r="S17" s="43"/>
      <c r="T17" s="43"/>
      <c r="U17" s="43"/>
    </row>
    <row r="18" spans="1:21" ht="15.75" x14ac:dyDescent="0.25">
      <c r="A18" s="49"/>
      <c r="B18" s="43"/>
      <c r="C18" s="43"/>
      <c r="D18" s="52"/>
      <c r="E18" s="53"/>
      <c r="F18" s="53"/>
      <c r="G18" s="58"/>
      <c r="H18" s="58"/>
      <c r="I18" s="59"/>
      <c r="J18" s="59"/>
      <c r="K18" s="59"/>
      <c r="L18" s="60"/>
      <c r="M18" s="43"/>
      <c r="N18" s="43"/>
      <c r="O18" s="43"/>
      <c r="P18" s="43"/>
      <c r="Q18" s="43"/>
      <c r="R18" s="43"/>
      <c r="S18" s="43"/>
      <c r="T18" s="43"/>
      <c r="U18" s="43"/>
    </row>
    <row r="19" spans="1:21" ht="21" x14ac:dyDescent="0.35">
      <c r="A19" s="49"/>
      <c r="B19" s="292" t="s">
        <v>23</v>
      </c>
      <c r="C19" s="293"/>
      <c r="D19" s="293"/>
      <c r="E19" s="294"/>
      <c r="F19" s="294"/>
      <c r="G19" s="294"/>
      <c r="H19" s="43"/>
      <c r="I19" s="49"/>
      <c r="J19" s="49"/>
      <c r="K19" s="49"/>
      <c r="L19" s="43"/>
      <c r="M19" s="43"/>
      <c r="N19" s="43"/>
      <c r="O19" s="43"/>
      <c r="P19" s="43"/>
      <c r="Q19" s="43"/>
      <c r="R19" s="43"/>
      <c r="S19" s="43"/>
      <c r="T19" s="43"/>
      <c r="U19" s="43"/>
    </row>
    <row r="20" spans="1:21" ht="16.5" thickBot="1" x14ac:dyDescent="0.3">
      <c r="A20" s="49"/>
      <c r="B20" s="48" t="s">
        <v>24</v>
      </c>
      <c r="C20" s="61"/>
      <c r="D20" s="61"/>
      <c r="E20" s="62"/>
      <c r="F20" s="62"/>
      <c r="G20" s="62"/>
      <c r="H20" s="43"/>
      <c r="I20" s="43"/>
      <c r="J20" s="49"/>
      <c r="K20" s="49"/>
      <c r="L20" s="49"/>
      <c r="M20" s="43"/>
      <c r="N20" s="43"/>
      <c r="O20" s="43"/>
      <c r="P20" s="43"/>
      <c r="Q20" s="43"/>
      <c r="R20" s="43"/>
      <c r="S20" s="43"/>
      <c r="T20" s="43"/>
      <c r="U20" s="43"/>
    </row>
    <row r="21" spans="1:21" ht="31.5" x14ac:dyDescent="0.25">
      <c r="A21" s="49"/>
      <c r="B21" s="295" t="s">
        <v>9</v>
      </c>
      <c r="C21" s="296"/>
      <c r="D21" s="154" t="s">
        <v>25</v>
      </c>
      <c r="E21" s="155" t="s">
        <v>26</v>
      </c>
      <c r="F21" s="156"/>
      <c r="G21" s="157" t="s">
        <v>27</v>
      </c>
      <c r="H21" s="158" t="s">
        <v>28</v>
      </c>
      <c r="I21" s="158" t="s">
        <v>29</v>
      </c>
      <c r="J21" s="159" t="s">
        <v>30</v>
      </c>
      <c r="K21" s="62"/>
      <c r="L21" s="160" t="s">
        <v>31</v>
      </c>
      <c r="M21" s="161" t="s">
        <v>28</v>
      </c>
      <c r="N21" s="161" t="s">
        <v>32</v>
      </c>
      <c r="O21" s="162" t="s">
        <v>33</v>
      </c>
      <c r="P21" s="67"/>
      <c r="Q21" s="43"/>
      <c r="R21" s="43"/>
      <c r="S21" s="43"/>
      <c r="T21" s="43"/>
      <c r="U21" s="43"/>
    </row>
    <row r="22" spans="1:21" ht="15" customHeight="1" x14ac:dyDescent="0.25">
      <c r="A22" s="49"/>
      <c r="B22" s="297" t="s">
        <v>34</v>
      </c>
      <c r="C22" s="298"/>
      <c r="D22" s="163"/>
      <c r="E22" s="164"/>
      <c r="F22" s="165"/>
      <c r="G22" s="166"/>
      <c r="H22" s="167"/>
      <c r="I22" s="167"/>
      <c r="J22" s="168"/>
      <c r="K22" s="62"/>
      <c r="L22" s="166"/>
      <c r="M22" s="167"/>
      <c r="N22" s="167"/>
      <c r="O22" s="168"/>
      <c r="P22" s="68"/>
      <c r="Q22" s="43"/>
      <c r="R22" s="43"/>
      <c r="S22" s="43"/>
      <c r="T22" s="43"/>
      <c r="U22" s="43"/>
    </row>
    <row r="23" spans="1:21" ht="15.75" x14ac:dyDescent="0.25">
      <c r="A23" s="49"/>
      <c r="B23" s="299" t="s">
        <v>35</v>
      </c>
      <c r="C23" s="300"/>
      <c r="D23" s="169" t="s">
        <v>36</v>
      </c>
      <c r="E23" s="170"/>
      <c r="F23" s="171"/>
      <c r="G23" s="172"/>
      <c r="H23" s="173">
        <f>+($D$11*E23)/24/60</f>
        <v>0</v>
      </c>
      <c r="I23" s="174">
        <f>+(H23*$E$10)</f>
        <v>0</v>
      </c>
      <c r="J23" s="175">
        <f>+(H23*$F$10)</f>
        <v>0</v>
      </c>
      <c r="K23" s="176"/>
      <c r="L23" s="177"/>
      <c r="M23" s="174">
        <f>+($H$11*E23)/24/60</f>
        <v>0</v>
      </c>
      <c r="N23" s="174">
        <f>+(M23*$I$10)</f>
        <v>0</v>
      </c>
      <c r="O23" s="175">
        <f>+(M23*$J$10)</f>
        <v>0</v>
      </c>
      <c r="P23" s="69"/>
      <c r="Q23" s="43"/>
      <c r="R23" s="43"/>
      <c r="S23" s="43"/>
      <c r="T23" s="43"/>
      <c r="U23" s="43"/>
    </row>
    <row r="24" spans="1:21" ht="15" customHeight="1" x14ac:dyDescent="0.25">
      <c r="A24" s="49"/>
      <c r="B24" s="301" t="s">
        <v>37</v>
      </c>
      <c r="C24" s="302"/>
      <c r="D24" s="178"/>
      <c r="E24" s="179"/>
      <c r="F24" s="180"/>
      <c r="G24" s="181"/>
      <c r="H24" s="182"/>
      <c r="I24" s="182"/>
      <c r="J24" s="183"/>
      <c r="K24" s="176"/>
      <c r="L24" s="184"/>
      <c r="M24" s="182"/>
      <c r="N24" s="182"/>
      <c r="O24" s="183"/>
      <c r="P24" s="70"/>
      <c r="Q24" s="43"/>
      <c r="R24" s="43"/>
      <c r="S24" s="43"/>
      <c r="T24" s="43"/>
      <c r="U24" s="43"/>
    </row>
    <row r="25" spans="1:21" ht="15.75" x14ac:dyDescent="0.25">
      <c r="A25" s="49"/>
      <c r="B25" s="275"/>
      <c r="C25" s="276"/>
      <c r="D25" s="185" t="s">
        <v>38</v>
      </c>
      <c r="E25" s="186"/>
      <c r="F25" s="171"/>
      <c r="G25" s="187"/>
      <c r="H25" s="173">
        <f>+($D$12*E25)/24/60</f>
        <v>0</v>
      </c>
      <c r="I25" s="174">
        <f>+(H25*$E$10)</f>
        <v>0</v>
      </c>
      <c r="J25" s="175">
        <f>+(H25*$F$10)</f>
        <v>0</v>
      </c>
      <c r="K25" s="176"/>
      <c r="L25" s="188"/>
      <c r="M25" s="174">
        <f>+($H$12*E25)/24/60</f>
        <v>0</v>
      </c>
      <c r="N25" s="174">
        <f>+(M25*$I$10)</f>
        <v>0</v>
      </c>
      <c r="O25" s="175">
        <f>+(M25*$J$10)</f>
        <v>0</v>
      </c>
      <c r="P25" s="71"/>
      <c r="Q25" s="43"/>
      <c r="R25" s="43"/>
      <c r="S25" s="43"/>
      <c r="T25" s="43"/>
      <c r="U25" s="43"/>
    </row>
    <row r="26" spans="1:21" ht="15.75" x14ac:dyDescent="0.25">
      <c r="A26" s="49"/>
      <c r="B26" s="303" t="s">
        <v>39</v>
      </c>
      <c r="C26" s="304"/>
      <c r="D26" s="189"/>
      <c r="E26" s="190"/>
      <c r="F26" s="191"/>
      <c r="G26" s="181"/>
      <c r="H26" s="182"/>
      <c r="I26" s="182"/>
      <c r="J26" s="183"/>
      <c r="K26" s="176"/>
      <c r="L26" s="184"/>
      <c r="M26" s="182"/>
      <c r="N26" s="182"/>
      <c r="O26" s="183"/>
      <c r="P26" s="70"/>
      <c r="Q26" s="43"/>
      <c r="R26" s="43"/>
      <c r="S26" s="43"/>
      <c r="T26" s="43"/>
      <c r="U26" s="43"/>
    </row>
    <row r="27" spans="1:21" ht="15.75" x14ac:dyDescent="0.25">
      <c r="A27" s="49"/>
      <c r="B27" s="275" t="s">
        <v>40</v>
      </c>
      <c r="C27" s="276"/>
      <c r="D27" s="192" t="s">
        <v>41</v>
      </c>
      <c r="E27" s="186"/>
      <c r="F27" s="171"/>
      <c r="G27" s="193"/>
      <c r="H27" s="173">
        <f>+($D$14*E27)/24/60</f>
        <v>0</v>
      </c>
      <c r="I27" s="174">
        <f>+(H27*$E$10)</f>
        <v>0</v>
      </c>
      <c r="J27" s="175">
        <f>+(H27*$F$10)</f>
        <v>0</v>
      </c>
      <c r="K27" s="176"/>
      <c r="L27" s="188"/>
      <c r="M27" s="174">
        <f>+($H$14*E27)/24/60</f>
        <v>0</v>
      </c>
      <c r="N27" s="174">
        <f>+(M27*$I$10)</f>
        <v>0</v>
      </c>
      <c r="O27" s="175">
        <f>+(M27*$J$10)</f>
        <v>0</v>
      </c>
      <c r="P27" s="71"/>
      <c r="Q27" s="43"/>
      <c r="R27" s="43"/>
      <c r="S27" s="43"/>
      <c r="T27" s="43"/>
      <c r="U27" s="43"/>
    </row>
    <row r="28" spans="1:21" ht="15.75" x14ac:dyDescent="0.25">
      <c r="A28" s="49"/>
      <c r="B28" s="275" t="s">
        <v>42</v>
      </c>
      <c r="C28" s="276"/>
      <c r="D28" s="192" t="s">
        <v>41</v>
      </c>
      <c r="E28" s="186"/>
      <c r="F28" s="171"/>
      <c r="G28" s="193"/>
      <c r="H28" s="173">
        <f>+($D$15*E28)/24/60</f>
        <v>0</v>
      </c>
      <c r="I28" s="174">
        <f>+(H28*$E$10)</f>
        <v>0</v>
      </c>
      <c r="J28" s="175">
        <f>+(H28*$F$10)</f>
        <v>0</v>
      </c>
      <c r="K28" s="176"/>
      <c r="L28" s="188"/>
      <c r="M28" s="174">
        <f>+($H$15*E28)/24/60</f>
        <v>0</v>
      </c>
      <c r="N28" s="174">
        <f>+(M28*$I$10)</f>
        <v>0</v>
      </c>
      <c r="O28" s="175">
        <f>+(M28*$J$10)</f>
        <v>0</v>
      </c>
      <c r="P28" s="71"/>
      <c r="Q28" s="43"/>
      <c r="R28" s="43"/>
      <c r="S28" s="43"/>
      <c r="T28" s="43"/>
      <c r="U28" s="43"/>
    </row>
    <row r="29" spans="1:21" ht="15.75" x14ac:dyDescent="0.25">
      <c r="A29" s="49"/>
      <c r="B29" s="303" t="s">
        <v>43</v>
      </c>
      <c r="C29" s="304"/>
      <c r="D29" s="194"/>
      <c r="E29" s="195"/>
      <c r="F29" s="196"/>
      <c r="G29" s="181"/>
      <c r="H29" s="197"/>
      <c r="I29" s="197"/>
      <c r="J29" s="198"/>
      <c r="K29" s="176"/>
      <c r="L29" s="184"/>
      <c r="M29" s="197"/>
      <c r="N29" s="197"/>
      <c r="O29" s="198"/>
      <c r="P29" s="70"/>
      <c r="Q29" s="43"/>
      <c r="R29" s="43"/>
      <c r="S29" s="43"/>
      <c r="T29" s="43"/>
      <c r="U29" s="43"/>
    </row>
    <row r="30" spans="1:21" ht="16.5" thickBot="1" x14ac:dyDescent="0.3">
      <c r="A30" s="49"/>
      <c r="B30" s="305" t="s">
        <v>44</v>
      </c>
      <c r="C30" s="306"/>
      <c r="D30" s="199" t="s">
        <v>38</v>
      </c>
      <c r="E30" s="200"/>
      <c r="F30" s="171"/>
      <c r="G30" s="201"/>
      <c r="H30" s="173">
        <f>+($D$16*E30)/24/60</f>
        <v>0</v>
      </c>
      <c r="I30" s="174">
        <f>+(H30*$E$10)</f>
        <v>0</v>
      </c>
      <c r="J30" s="175">
        <f>+(H30*$F$10)</f>
        <v>0</v>
      </c>
      <c r="K30" s="176"/>
      <c r="L30" s="202"/>
      <c r="M30" s="173">
        <f>+($H$16*E30)/24/60</f>
        <v>0</v>
      </c>
      <c r="N30" s="174">
        <f>+(M30*$I$10)</f>
        <v>0</v>
      </c>
      <c r="O30" s="175">
        <f>+(M30*$J$10)</f>
        <v>0</v>
      </c>
      <c r="P30" s="71"/>
      <c r="Q30" s="43"/>
      <c r="R30" s="43"/>
      <c r="S30" s="43"/>
      <c r="T30" s="43"/>
      <c r="U30" s="43"/>
    </row>
    <row r="31" spans="1:21" ht="16.5" thickBot="1" x14ac:dyDescent="0.3">
      <c r="A31" s="49"/>
      <c r="B31" s="62"/>
      <c r="C31" s="62"/>
      <c r="D31" s="62"/>
      <c r="E31" s="203"/>
      <c r="F31" s="62"/>
      <c r="G31" s="204" t="s">
        <v>45</v>
      </c>
      <c r="H31" s="129">
        <f>SUM(H23,H25,H27,H28,H30)</f>
        <v>0</v>
      </c>
      <c r="I31" s="130">
        <f>SUM(I23,I25,I27,I28,I30)</f>
        <v>0</v>
      </c>
      <c r="J31" s="131">
        <f>SUM(J23,J25,J27,J28,J30)</f>
        <v>0</v>
      </c>
      <c r="K31" s="176"/>
      <c r="L31" s="205" t="s">
        <v>45</v>
      </c>
      <c r="M31" s="129">
        <f>SUM(M23,M25,M27,M28,M30)</f>
        <v>0</v>
      </c>
      <c r="N31" s="130">
        <f>SUM(N23,N25,N27,N28,N30)</f>
        <v>0</v>
      </c>
      <c r="O31" s="131">
        <f>SUM(O23,O25,O27,O28,O30)</f>
        <v>0</v>
      </c>
      <c r="P31" s="72"/>
      <c r="Q31" s="43"/>
      <c r="R31" s="43"/>
      <c r="S31" s="43"/>
      <c r="T31" s="43"/>
      <c r="U31" s="43"/>
    </row>
    <row r="32" spans="1:21" ht="21" x14ac:dyDescent="0.35">
      <c r="A32" s="49"/>
      <c r="B32" s="307" t="s">
        <v>46</v>
      </c>
      <c r="C32" s="307"/>
      <c r="D32" s="74"/>
      <c r="E32" s="74"/>
      <c r="F32" s="74"/>
      <c r="G32" s="74"/>
      <c r="H32" s="133"/>
      <c r="I32" s="134"/>
      <c r="J32" s="134"/>
      <c r="K32" s="134"/>
      <c r="L32" s="134"/>
      <c r="M32" s="120"/>
      <c r="N32" s="120"/>
      <c r="O32" s="120"/>
      <c r="P32" s="43"/>
      <c r="Q32" s="43"/>
      <c r="R32" s="43"/>
      <c r="S32" s="43"/>
      <c r="T32" s="43"/>
      <c r="U32" s="43"/>
    </row>
    <row r="33" spans="1:21" ht="16.5" customHeight="1" thickBot="1" x14ac:dyDescent="0.4">
      <c r="A33" s="49"/>
      <c r="B33" s="48" t="s">
        <v>47</v>
      </c>
      <c r="C33" s="46"/>
      <c r="D33" s="74"/>
      <c r="E33" s="74"/>
      <c r="F33" s="74"/>
      <c r="G33" s="74"/>
      <c r="H33" s="133"/>
      <c r="I33" s="134"/>
      <c r="J33" s="134"/>
      <c r="K33" s="134"/>
      <c r="L33" s="134"/>
      <c r="M33" s="120"/>
      <c r="N33" s="120"/>
      <c r="O33" s="120"/>
      <c r="P33" s="43"/>
      <c r="Q33" s="43"/>
      <c r="R33" s="43"/>
      <c r="S33" s="43"/>
      <c r="T33" s="43"/>
      <c r="U33" s="43"/>
    </row>
    <row r="34" spans="1:21" ht="31.5" x14ac:dyDescent="0.25">
      <c r="A34" s="49"/>
      <c r="B34" s="295" t="s">
        <v>9</v>
      </c>
      <c r="C34" s="296"/>
      <c r="D34" s="154" t="s">
        <v>25</v>
      </c>
      <c r="E34" s="155" t="s">
        <v>26</v>
      </c>
      <c r="F34" s="156"/>
      <c r="G34" s="206" t="s">
        <v>48</v>
      </c>
      <c r="H34" s="207" t="s">
        <v>28</v>
      </c>
      <c r="I34" s="207" t="s">
        <v>29</v>
      </c>
      <c r="J34" s="208" t="s">
        <v>30</v>
      </c>
      <c r="K34" s="176"/>
      <c r="L34" s="209" t="s">
        <v>49</v>
      </c>
      <c r="M34" s="210" t="s">
        <v>28</v>
      </c>
      <c r="N34" s="210" t="str">
        <f>N21</f>
        <v>Dirunal Peak (gpm)</v>
      </c>
      <c r="O34" s="211" t="str">
        <f>O21</f>
        <v>Wet Peak (gpm)</v>
      </c>
      <c r="P34" s="43"/>
      <c r="Q34" s="43"/>
      <c r="R34" s="43"/>
      <c r="S34" s="43"/>
      <c r="T34" s="43"/>
      <c r="U34" s="43"/>
    </row>
    <row r="35" spans="1:21" ht="15.75" x14ac:dyDescent="0.25">
      <c r="A35" s="49"/>
      <c r="B35" s="297" t="s">
        <v>34</v>
      </c>
      <c r="C35" s="298"/>
      <c r="D35" s="163"/>
      <c r="E35" s="164"/>
      <c r="F35" s="165"/>
      <c r="G35" s="166"/>
      <c r="H35" s="212"/>
      <c r="I35" s="212"/>
      <c r="J35" s="213"/>
      <c r="K35" s="176"/>
      <c r="L35" s="214"/>
      <c r="M35" s="212"/>
      <c r="N35" s="212"/>
      <c r="O35" s="213"/>
      <c r="P35" s="43"/>
      <c r="Q35" s="43"/>
      <c r="R35" s="43"/>
      <c r="S35" s="43"/>
      <c r="T35" s="43"/>
      <c r="U35" s="43"/>
    </row>
    <row r="36" spans="1:21" ht="15" customHeight="1" x14ac:dyDescent="0.25">
      <c r="A36" s="49"/>
      <c r="B36" s="299" t="s">
        <v>35</v>
      </c>
      <c r="C36" s="300"/>
      <c r="D36" s="169" t="s">
        <v>36</v>
      </c>
      <c r="E36" s="170"/>
      <c r="F36" s="171"/>
      <c r="G36" s="172"/>
      <c r="H36" s="173">
        <f>+($D$11*E36)/24/60</f>
        <v>0</v>
      </c>
      <c r="I36" s="174">
        <f>+(H36*$E$10)</f>
        <v>0</v>
      </c>
      <c r="J36" s="175">
        <f>+(H36*$F$10)</f>
        <v>0</v>
      </c>
      <c r="K36" s="176"/>
      <c r="L36" s="177"/>
      <c r="M36" s="174">
        <f>+($H$11*E36)/24/60</f>
        <v>0</v>
      </c>
      <c r="N36" s="174">
        <f>+(M36*$I$10)</f>
        <v>0</v>
      </c>
      <c r="O36" s="175">
        <f>+(M36*$J$10)</f>
        <v>0</v>
      </c>
      <c r="P36" s="43"/>
      <c r="Q36" s="43"/>
      <c r="R36" s="43"/>
      <c r="S36" s="43"/>
      <c r="T36" s="43"/>
      <c r="U36" s="43"/>
    </row>
    <row r="37" spans="1:21" ht="15.75" x14ac:dyDescent="0.25">
      <c r="A37" s="49"/>
      <c r="B37" s="301" t="s">
        <v>37</v>
      </c>
      <c r="C37" s="302"/>
      <c r="D37" s="178"/>
      <c r="E37" s="179"/>
      <c r="F37" s="180"/>
      <c r="G37" s="181"/>
      <c r="H37" s="182"/>
      <c r="I37" s="182"/>
      <c r="J37" s="183"/>
      <c r="K37" s="176"/>
      <c r="L37" s="184"/>
      <c r="M37" s="182"/>
      <c r="N37" s="182"/>
      <c r="O37" s="183"/>
      <c r="P37" s="43"/>
      <c r="Q37" s="43"/>
      <c r="R37" s="43"/>
      <c r="S37" s="43"/>
      <c r="T37" s="43"/>
      <c r="U37" s="43"/>
    </row>
    <row r="38" spans="1:21" ht="15" customHeight="1" x14ac:dyDescent="0.25">
      <c r="A38" s="49"/>
      <c r="B38" s="275"/>
      <c r="C38" s="276"/>
      <c r="D38" s="185" t="s">
        <v>38</v>
      </c>
      <c r="E38" s="186"/>
      <c r="F38" s="171"/>
      <c r="G38" s="187"/>
      <c r="H38" s="173">
        <f>+($D$12*E38)/24/60</f>
        <v>0</v>
      </c>
      <c r="I38" s="174">
        <f>+(H38*$E$10)</f>
        <v>0</v>
      </c>
      <c r="J38" s="175">
        <f>+(H38*$F$10)</f>
        <v>0</v>
      </c>
      <c r="K38" s="176"/>
      <c r="L38" s="188"/>
      <c r="M38" s="174">
        <f>+($H$12*E38)/24/60</f>
        <v>0</v>
      </c>
      <c r="N38" s="174">
        <f>+(M38*$I$10)</f>
        <v>0</v>
      </c>
      <c r="O38" s="175">
        <f>+(M38*$J$10)</f>
        <v>0</v>
      </c>
      <c r="P38" s="43"/>
      <c r="Q38" s="43"/>
      <c r="R38" s="43"/>
      <c r="S38" s="43"/>
      <c r="T38" s="43"/>
      <c r="U38" s="43"/>
    </row>
    <row r="39" spans="1:21" ht="15.75" x14ac:dyDescent="0.25">
      <c r="A39" s="49"/>
      <c r="B39" s="303" t="s">
        <v>39</v>
      </c>
      <c r="C39" s="304"/>
      <c r="D39" s="189"/>
      <c r="E39" s="190"/>
      <c r="F39" s="191"/>
      <c r="G39" s="181"/>
      <c r="H39" s="182"/>
      <c r="I39" s="182"/>
      <c r="J39" s="183"/>
      <c r="K39" s="176"/>
      <c r="L39" s="184"/>
      <c r="M39" s="182"/>
      <c r="N39" s="182"/>
      <c r="O39" s="183"/>
      <c r="P39" s="43"/>
      <c r="Q39" s="43"/>
      <c r="R39" s="43"/>
      <c r="S39" s="43"/>
      <c r="T39" s="43"/>
      <c r="U39" s="43"/>
    </row>
    <row r="40" spans="1:21" ht="15.75" x14ac:dyDescent="0.25">
      <c r="A40" s="49"/>
      <c r="B40" s="275" t="s">
        <v>40</v>
      </c>
      <c r="C40" s="276"/>
      <c r="D40" s="192" t="s">
        <v>41</v>
      </c>
      <c r="E40" s="186"/>
      <c r="F40" s="171"/>
      <c r="G40" s="193"/>
      <c r="H40" s="173">
        <f>+($D$14*E40)/24/60</f>
        <v>0</v>
      </c>
      <c r="I40" s="174">
        <f>+(H40*$E$10)</f>
        <v>0</v>
      </c>
      <c r="J40" s="175">
        <f>+(H40*$F$10)</f>
        <v>0</v>
      </c>
      <c r="K40" s="176"/>
      <c r="L40" s="188"/>
      <c r="M40" s="174">
        <f>+($H$14*E40)/24/60</f>
        <v>0</v>
      </c>
      <c r="N40" s="174">
        <f>+(M40*$I$10)</f>
        <v>0</v>
      </c>
      <c r="O40" s="175">
        <f>+(M40*$J$10)</f>
        <v>0</v>
      </c>
      <c r="P40" s="43"/>
      <c r="Q40" s="43"/>
      <c r="R40" s="43"/>
      <c r="S40" s="43"/>
      <c r="T40" s="43"/>
      <c r="U40" s="43"/>
    </row>
    <row r="41" spans="1:21" ht="15.75" x14ac:dyDescent="0.25">
      <c r="A41" s="49"/>
      <c r="B41" s="275" t="s">
        <v>42</v>
      </c>
      <c r="C41" s="276"/>
      <c r="D41" s="192" t="s">
        <v>41</v>
      </c>
      <c r="E41" s="186"/>
      <c r="F41" s="171"/>
      <c r="G41" s="193"/>
      <c r="H41" s="173">
        <f>+($D$14*E41)/24/60</f>
        <v>0</v>
      </c>
      <c r="I41" s="174">
        <f>+(H41*$E$10)</f>
        <v>0</v>
      </c>
      <c r="J41" s="175">
        <f>+(H41*$F$10)</f>
        <v>0</v>
      </c>
      <c r="K41" s="176"/>
      <c r="L41" s="188"/>
      <c r="M41" s="174">
        <f>+($H$14*E41)/24/60</f>
        <v>0</v>
      </c>
      <c r="N41" s="174">
        <f>+(M41*$I$10)</f>
        <v>0</v>
      </c>
      <c r="O41" s="175">
        <f>+(M41*$J$10)</f>
        <v>0</v>
      </c>
      <c r="P41" s="43"/>
      <c r="Q41" s="43"/>
      <c r="R41" s="43"/>
      <c r="S41" s="43"/>
      <c r="T41" s="43"/>
      <c r="U41" s="43"/>
    </row>
    <row r="42" spans="1:21" ht="15.75" x14ac:dyDescent="0.25">
      <c r="A42" s="49"/>
      <c r="B42" s="303" t="s">
        <v>43</v>
      </c>
      <c r="C42" s="304"/>
      <c r="D42" s="194"/>
      <c r="E42" s="195"/>
      <c r="F42" s="196"/>
      <c r="G42" s="181"/>
      <c r="H42" s="197"/>
      <c r="I42" s="197"/>
      <c r="J42" s="198"/>
      <c r="K42" s="176"/>
      <c r="L42" s="184"/>
      <c r="M42" s="197"/>
      <c r="N42" s="197"/>
      <c r="O42" s="198"/>
      <c r="P42" s="43"/>
      <c r="Q42" s="43"/>
      <c r="R42" s="43"/>
      <c r="S42" s="43"/>
      <c r="T42" s="43"/>
      <c r="U42" s="43"/>
    </row>
    <row r="43" spans="1:21" ht="16.5" thickBot="1" x14ac:dyDescent="0.3">
      <c r="A43" s="49"/>
      <c r="B43" s="305" t="s">
        <v>44</v>
      </c>
      <c r="C43" s="306"/>
      <c r="D43" s="199" t="s">
        <v>38</v>
      </c>
      <c r="E43" s="200"/>
      <c r="F43" s="171"/>
      <c r="G43" s="201"/>
      <c r="H43" s="173">
        <f>+($D$16*E43)/24/60</f>
        <v>0</v>
      </c>
      <c r="I43" s="174">
        <f>+(H43*$E$10)</f>
        <v>0</v>
      </c>
      <c r="J43" s="175">
        <f>+(H43*$F$10)</f>
        <v>0</v>
      </c>
      <c r="K43" s="176"/>
      <c r="L43" s="202"/>
      <c r="M43" s="173">
        <f>+($H$16*E43)/24/60</f>
        <v>0</v>
      </c>
      <c r="N43" s="174">
        <f>+(M43*$I$10)</f>
        <v>0</v>
      </c>
      <c r="O43" s="175">
        <f>+(M43*$J$10)</f>
        <v>0</v>
      </c>
      <c r="P43" s="43"/>
      <c r="Q43" s="43"/>
      <c r="R43" s="43"/>
      <c r="S43" s="43"/>
      <c r="T43" s="43"/>
      <c r="U43" s="43"/>
    </row>
    <row r="44" spans="1:21" ht="16.5" thickBot="1" x14ac:dyDescent="0.3">
      <c r="A44" s="49"/>
      <c r="B44" s="62"/>
      <c r="C44" s="62"/>
      <c r="D44" s="62"/>
      <c r="E44" s="203"/>
      <c r="F44" s="62"/>
      <c r="G44" s="204" t="s">
        <v>45</v>
      </c>
      <c r="H44" s="129">
        <f>SUM(H36,H38,H40,H41,H43)</f>
        <v>0</v>
      </c>
      <c r="I44" s="130">
        <f>SUM(I36,I38,I40,I41,I43)</f>
        <v>0</v>
      </c>
      <c r="J44" s="131">
        <f>SUM(J36,J38,J40,J41,J43)</f>
        <v>0</v>
      </c>
      <c r="K44" s="176"/>
      <c r="L44" s="215" t="s">
        <v>45</v>
      </c>
      <c r="M44" s="129">
        <f>SUM(M36,M38,M40,M41,M43)</f>
        <v>0</v>
      </c>
      <c r="N44" s="130">
        <f>SUM(N36,N38,N40,N41,N43)</f>
        <v>0</v>
      </c>
      <c r="O44" s="131">
        <f>SUM(O36,O38,O40,O41,O43)</f>
        <v>0</v>
      </c>
      <c r="P44" s="43"/>
      <c r="Q44" s="43"/>
      <c r="R44" s="43"/>
      <c r="S44" s="43"/>
      <c r="T44" s="43"/>
      <c r="U44" s="43"/>
    </row>
    <row r="45" spans="1:21" ht="16.5" customHeight="1" thickBot="1" x14ac:dyDescent="0.3">
      <c r="A45" s="49"/>
      <c r="B45" s="312" t="s">
        <v>50</v>
      </c>
      <c r="C45" s="312"/>
      <c r="D45" s="312"/>
      <c r="E45" s="43"/>
      <c r="F45" s="43"/>
      <c r="G45" s="52"/>
      <c r="H45" s="144"/>
      <c r="I45" s="144"/>
      <c r="J45" s="144"/>
      <c r="K45" s="120"/>
      <c r="L45" s="143"/>
      <c r="M45" s="144"/>
      <c r="N45" s="144"/>
      <c r="O45" s="144"/>
      <c r="P45" s="43"/>
      <c r="Q45" s="43"/>
      <c r="R45" s="43"/>
      <c r="S45" s="43"/>
      <c r="T45" s="43"/>
      <c r="U45" s="43"/>
    </row>
    <row r="46" spans="1:21" ht="19.5" thickBot="1" x14ac:dyDescent="0.35">
      <c r="A46" s="49"/>
      <c r="B46" s="312"/>
      <c r="C46" s="312"/>
      <c r="D46" s="312"/>
      <c r="E46" s="84"/>
      <c r="F46" s="84"/>
      <c r="G46" s="83" t="s">
        <v>51</v>
      </c>
      <c r="H46" s="145">
        <f>H31+H44</f>
        <v>0</v>
      </c>
      <c r="I46" s="146">
        <f>I31+I44</f>
        <v>0</v>
      </c>
      <c r="J46" s="147">
        <f>J31+J44</f>
        <v>0</v>
      </c>
      <c r="K46" s="120"/>
      <c r="L46" s="143"/>
      <c r="M46" s="145">
        <f>M31+M44</f>
        <v>0</v>
      </c>
      <c r="N46" s="146">
        <f>N31+N44</f>
        <v>0</v>
      </c>
      <c r="O46" s="147">
        <f>O31+O44</f>
        <v>0</v>
      </c>
      <c r="P46" s="43"/>
      <c r="Q46" s="43"/>
      <c r="R46" s="43"/>
      <c r="S46" s="43"/>
      <c r="T46" s="43"/>
      <c r="U46" s="43"/>
    </row>
    <row r="47" spans="1:21" ht="15.75" x14ac:dyDescent="0.25">
      <c r="A47" s="49"/>
      <c r="B47" s="312"/>
      <c r="C47" s="312"/>
      <c r="D47" s="312"/>
      <c r="E47" s="43"/>
      <c r="F47" s="43"/>
      <c r="G47" s="52"/>
      <c r="H47" s="81"/>
      <c r="I47" s="81"/>
      <c r="J47" s="81"/>
      <c r="K47" s="43"/>
      <c r="L47" s="52"/>
      <c r="M47" s="81"/>
      <c r="N47" s="81"/>
      <c r="O47" s="81"/>
      <c r="P47" s="43"/>
      <c r="Q47" s="43"/>
      <c r="R47" s="43"/>
      <c r="S47" s="43"/>
      <c r="T47" s="43"/>
      <c r="U47" s="43"/>
    </row>
    <row r="48" spans="1:21" x14ac:dyDescent="0.25">
      <c r="A48" s="49"/>
      <c r="B48" s="312"/>
      <c r="C48" s="312"/>
      <c r="D48" s="312"/>
      <c r="E48" s="43"/>
      <c r="F48" s="43"/>
      <c r="G48" s="43"/>
      <c r="H48" s="43"/>
      <c r="I48" s="49"/>
      <c r="J48" s="49"/>
      <c r="K48" s="49"/>
      <c r="L48" s="49"/>
      <c r="M48" s="43"/>
      <c r="N48" s="43"/>
      <c r="O48" s="43"/>
      <c r="P48" s="43"/>
      <c r="Q48" s="43"/>
      <c r="R48" s="43"/>
      <c r="S48" s="43"/>
      <c r="T48" s="43"/>
      <c r="U48" s="43"/>
    </row>
    <row r="49" spans="1:21" x14ac:dyDescent="0.25">
      <c r="A49" s="49"/>
      <c r="B49" s="44"/>
      <c r="C49" s="44"/>
      <c r="D49" s="44"/>
      <c r="E49" s="43"/>
      <c r="F49" s="43"/>
      <c r="G49" s="43"/>
      <c r="H49" s="43"/>
      <c r="I49" s="49"/>
      <c r="J49" s="49"/>
      <c r="K49" s="49"/>
      <c r="L49" s="49"/>
      <c r="M49" s="43"/>
      <c r="N49" s="43"/>
      <c r="O49" s="43"/>
      <c r="P49" s="43"/>
      <c r="Q49" s="43"/>
      <c r="R49" s="43"/>
      <c r="S49" s="43"/>
      <c r="T49" s="43"/>
      <c r="U49" s="43"/>
    </row>
    <row r="50" spans="1:21" ht="21" x14ac:dyDescent="0.35">
      <c r="A50" s="49"/>
      <c r="B50" s="307" t="s">
        <v>52</v>
      </c>
      <c r="C50" s="307"/>
      <c r="D50" s="44"/>
      <c r="E50" s="43"/>
      <c r="F50" s="43"/>
      <c r="G50" s="43"/>
      <c r="H50" s="43"/>
      <c r="I50" s="49"/>
      <c r="J50" s="49"/>
      <c r="K50" s="49"/>
      <c r="L50" s="49"/>
      <c r="M50" s="43"/>
      <c r="N50" s="43"/>
      <c r="O50" s="43"/>
      <c r="P50" s="43"/>
      <c r="Q50" s="43"/>
      <c r="R50" s="43"/>
      <c r="S50" s="43"/>
      <c r="T50" s="43"/>
      <c r="U50" s="43"/>
    </row>
    <row r="51" spans="1:21" ht="16.5" thickBot="1" x14ac:dyDescent="0.3">
      <c r="A51" s="49"/>
      <c r="B51" s="101" t="s">
        <v>53</v>
      </c>
      <c r="C51" s="44"/>
      <c r="D51" s="44"/>
      <c r="E51" s="43"/>
      <c r="F51" s="43"/>
      <c r="G51" s="43"/>
      <c r="H51" s="43"/>
      <c r="I51" s="49"/>
      <c r="J51" s="49"/>
      <c r="K51" s="49"/>
      <c r="L51" s="49"/>
      <c r="M51" s="43"/>
      <c r="N51" s="43"/>
      <c r="O51" s="43"/>
      <c r="P51" s="43"/>
      <c r="Q51" s="43"/>
      <c r="R51" s="43"/>
      <c r="S51" s="43"/>
      <c r="T51" s="43"/>
      <c r="U51" s="43"/>
    </row>
    <row r="52" spans="1:21" ht="33.75" customHeight="1" x14ac:dyDescent="0.25">
      <c r="A52" s="49"/>
      <c r="B52" s="216" t="s">
        <v>54</v>
      </c>
      <c r="C52" s="217" t="s">
        <v>55</v>
      </c>
      <c r="D52" s="217" t="s">
        <v>56</v>
      </c>
      <c r="E52" s="218" t="s">
        <v>57</v>
      </c>
      <c r="F52" s="62"/>
      <c r="G52" s="219" t="s">
        <v>58</v>
      </c>
      <c r="H52" s="313" t="s">
        <v>59</v>
      </c>
      <c r="I52" s="313"/>
      <c r="J52" s="313"/>
      <c r="K52" s="313"/>
      <c r="L52" s="313"/>
      <c r="M52" s="220" t="s">
        <v>56</v>
      </c>
      <c r="N52" s="221" t="s">
        <v>57</v>
      </c>
      <c r="O52" s="43"/>
      <c r="P52" s="43"/>
      <c r="Q52" s="43"/>
      <c r="R52" s="43"/>
      <c r="S52" s="43"/>
      <c r="T52" s="43"/>
      <c r="U52" s="43"/>
    </row>
    <row r="53" spans="1:21" ht="15.75" x14ac:dyDescent="0.25">
      <c r="A53" s="49"/>
      <c r="B53" s="222"/>
      <c r="C53" s="223"/>
      <c r="D53" s="224"/>
      <c r="E53" s="225"/>
      <c r="F53" s="62"/>
      <c r="G53" s="226"/>
      <c r="H53" s="311"/>
      <c r="I53" s="311"/>
      <c r="J53" s="311"/>
      <c r="K53" s="311"/>
      <c r="L53" s="311"/>
      <c r="M53" s="227"/>
      <c r="N53" s="228"/>
      <c r="O53" s="149" t="s">
        <v>60</v>
      </c>
      <c r="P53" s="117">
        <v>1</v>
      </c>
      <c r="Q53" s="43"/>
      <c r="R53" s="43"/>
      <c r="S53" s="43"/>
      <c r="T53" s="43"/>
      <c r="U53" s="43"/>
    </row>
    <row r="54" spans="1:21" ht="15.75" x14ac:dyDescent="0.25">
      <c r="A54" s="49"/>
      <c r="B54" s="232"/>
      <c r="C54" s="233"/>
      <c r="D54" s="234"/>
      <c r="E54" s="235"/>
      <c r="F54" s="62"/>
      <c r="G54" s="236"/>
      <c r="H54" s="314"/>
      <c r="I54" s="314"/>
      <c r="J54" s="314"/>
      <c r="K54" s="314"/>
      <c r="L54" s="314"/>
      <c r="M54" s="237"/>
      <c r="N54" s="238"/>
      <c r="O54" s="149" t="s">
        <v>61</v>
      </c>
      <c r="P54" s="117">
        <v>2</v>
      </c>
      <c r="Q54" s="43"/>
      <c r="R54" s="43"/>
      <c r="T54" s="43"/>
      <c r="U54" s="43"/>
    </row>
    <row r="55" spans="1:21" ht="15.75" x14ac:dyDescent="0.25">
      <c r="A55" s="43"/>
      <c r="B55" s="222"/>
      <c r="C55" s="223"/>
      <c r="D55" s="224"/>
      <c r="E55" s="225"/>
      <c r="F55" s="62"/>
      <c r="G55" s="226"/>
      <c r="H55" s="311"/>
      <c r="I55" s="311"/>
      <c r="J55" s="311"/>
      <c r="K55" s="311"/>
      <c r="L55" s="311"/>
      <c r="M55" s="227"/>
      <c r="N55" s="228"/>
      <c r="O55" s="149" t="s">
        <v>62</v>
      </c>
      <c r="P55" s="117">
        <v>3</v>
      </c>
      <c r="Q55" s="43"/>
      <c r="R55" s="43"/>
      <c r="T55" s="43"/>
      <c r="U55" s="43"/>
    </row>
    <row r="56" spans="1:21" ht="15.75" hidden="1" x14ac:dyDescent="0.25">
      <c r="A56" s="43"/>
      <c r="B56" s="232"/>
      <c r="C56" s="233"/>
      <c r="D56" s="234"/>
      <c r="E56" s="235"/>
      <c r="F56" s="62"/>
      <c r="G56" s="236"/>
      <c r="H56" s="314"/>
      <c r="I56" s="314"/>
      <c r="J56" s="314"/>
      <c r="K56" s="314"/>
      <c r="L56" s="314"/>
      <c r="M56" s="237"/>
      <c r="N56" s="238"/>
      <c r="O56" s="149" t="s">
        <v>63</v>
      </c>
      <c r="P56" s="117" t="s">
        <v>64</v>
      </c>
      <c r="Q56" s="43"/>
      <c r="R56" s="43"/>
      <c r="T56" s="43"/>
      <c r="U56" s="43"/>
    </row>
    <row r="57" spans="1:21" ht="15.75" hidden="1" x14ac:dyDescent="0.25">
      <c r="A57" s="43"/>
      <c r="B57" s="222"/>
      <c r="C57" s="223"/>
      <c r="D57" s="224"/>
      <c r="E57" s="225"/>
      <c r="F57" s="62"/>
      <c r="G57" s="226"/>
      <c r="H57" s="311"/>
      <c r="I57" s="311"/>
      <c r="J57" s="311"/>
      <c r="K57" s="311"/>
      <c r="L57" s="311"/>
      <c r="M57" s="227"/>
      <c r="N57" s="228"/>
      <c r="O57" s="43"/>
      <c r="P57" s="43"/>
      <c r="Q57" s="43"/>
      <c r="R57" s="43"/>
      <c r="T57" s="43"/>
      <c r="U57" s="43"/>
    </row>
    <row r="58" spans="1:21" ht="15.75" hidden="1" x14ac:dyDescent="0.25">
      <c r="A58" s="43"/>
      <c r="B58" s="232"/>
      <c r="C58" s="233"/>
      <c r="D58" s="234"/>
      <c r="E58" s="235"/>
      <c r="F58" s="62"/>
      <c r="G58" s="236"/>
      <c r="H58" s="314"/>
      <c r="I58" s="314"/>
      <c r="J58" s="314"/>
      <c r="K58" s="314"/>
      <c r="L58" s="314"/>
      <c r="M58" s="237"/>
      <c r="N58" s="238"/>
      <c r="O58" s="43"/>
      <c r="P58" s="43"/>
      <c r="Q58" s="43"/>
      <c r="R58" s="43"/>
      <c r="S58" s="43"/>
      <c r="T58" s="43"/>
      <c r="U58" s="43"/>
    </row>
    <row r="59" spans="1:21" ht="15.75" hidden="1" x14ac:dyDescent="0.25">
      <c r="A59" s="43"/>
      <c r="B59" s="222"/>
      <c r="C59" s="223"/>
      <c r="D59" s="224"/>
      <c r="E59" s="225"/>
      <c r="F59" s="62"/>
      <c r="G59" s="226"/>
      <c r="H59" s="311"/>
      <c r="I59" s="311"/>
      <c r="J59" s="311"/>
      <c r="K59" s="311"/>
      <c r="L59" s="311"/>
      <c r="M59" s="227"/>
      <c r="N59" s="228"/>
      <c r="O59" s="43"/>
      <c r="P59" s="43"/>
      <c r="Q59" s="43"/>
      <c r="R59" s="43"/>
      <c r="S59" s="43"/>
      <c r="T59" s="43"/>
      <c r="U59" s="43"/>
    </row>
    <row r="60" spans="1:21" ht="15.75" hidden="1" x14ac:dyDescent="0.25">
      <c r="A60" s="43"/>
      <c r="B60" s="232"/>
      <c r="C60" s="233"/>
      <c r="D60" s="234"/>
      <c r="E60" s="235"/>
      <c r="F60" s="62"/>
      <c r="G60" s="236"/>
      <c r="H60" s="314"/>
      <c r="I60" s="314"/>
      <c r="J60" s="314"/>
      <c r="K60" s="314"/>
      <c r="L60" s="314"/>
      <c r="M60" s="237"/>
      <c r="N60" s="238"/>
      <c r="O60" s="43"/>
      <c r="P60" s="43"/>
      <c r="Q60" s="43"/>
      <c r="R60" s="43"/>
      <c r="S60" s="43"/>
      <c r="T60" s="43"/>
      <c r="U60" s="43"/>
    </row>
    <row r="61" spans="1:21" ht="15.75" hidden="1" x14ac:dyDescent="0.25">
      <c r="A61" s="43"/>
      <c r="B61" s="222"/>
      <c r="C61" s="223"/>
      <c r="D61" s="224"/>
      <c r="E61" s="225"/>
      <c r="F61" s="62"/>
      <c r="G61" s="226"/>
      <c r="H61" s="311"/>
      <c r="I61" s="311"/>
      <c r="J61" s="311"/>
      <c r="K61" s="311"/>
      <c r="L61" s="311"/>
      <c r="M61" s="227"/>
      <c r="N61" s="228"/>
      <c r="O61" s="43"/>
      <c r="P61" s="43"/>
      <c r="Q61" s="43"/>
      <c r="R61" s="43"/>
      <c r="S61" s="43"/>
      <c r="T61" s="43"/>
      <c r="U61" s="43"/>
    </row>
    <row r="62" spans="1:21" ht="15.75" hidden="1" x14ac:dyDescent="0.25">
      <c r="A62" s="43"/>
      <c r="B62" s="232"/>
      <c r="C62" s="233"/>
      <c r="D62" s="234"/>
      <c r="E62" s="235"/>
      <c r="F62" s="62"/>
      <c r="G62" s="236"/>
      <c r="H62" s="314"/>
      <c r="I62" s="314"/>
      <c r="J62" s="314"/>
      <c r="K62" s="314"/>
      <c r="L62" s="314"/>
      <c r="M62" s="237"/>
      <c r="N62" s="238"/>
      <c r="O62" s="43"/>
      <c r="P62" s="43"/>
      <c r="Q62" s="43"/>
      <c r="R62" s="43"/>
      <c r="S62" s="43"/>
      <c r="T62" s="43"/>
      <c r="U62" s="43"/>
    </row>
    <row r="63" spans="1:21" ht="15.75" hidden="1" x14ac:dyDescent="0.25">
      <c r="A63" s="43"/>
      <c r="B63" s="222"/>
      <c r="C63" s="223"/>
      <c r="D63" s="224"/>
      <c r="E63" s="225"/>
      <c r="F63" s="62"/>
      <c r="G63" s="226"/>
      <c r="H63" s="311"/>
      <c r="I63" s="311"/>
      <c r="J63" s="311"/>
      <c r="K63" s="311"/>
      <c r="L63" s="311"/>
      <c r="M63" s="227"/>
      <c r="N63" s="228"/>
      <c r="O63" s="43"/>
      <c r="P63" s="43"/>
      <c r="Q63" s="43"/>
      <c r="R63" s="43"/>
      <c r="S63" s="43"/>
      <c r="T63" s="43"/>
      <c r="U63" s="43"/>
    </row>
    <row r="64" spans="1:21" ht="15.75" x14ac:dyDescent="0.25">
      <c r="A64" s="43"/>
      <c r="B64" s="232"/>
      <c r="C64" s="233"/>
      <c r="D64" s="234"/>
      <c r="E64" s="235"/>
      <c r="F64" s="62"/>
      <c r="G64" s="236"/>
      <c r="H64" s="314"/>
      <c r="I64" s="314"/>
      <c r="J64" s="314"/>
      <c r="K64" s="314"/>
      <c r="L64" s="314"/>
      <c r="M64" s="237"/>
      <c r="N64" s="238"/>
      <c r="O64" s="43"/>
      <c r="P64" s="43"/>
      <c r="Q64" s="43"/>
      <c r="R64" s="43"/>
      <c r="S64" s="43"/>
      <c r="T64" s="43"/>
      <c r="U64" s="43"/>
    </row>
    <row r="65" spans="1:21" ht="15.75" x14ac:dyDescent="0.25">
      <c r="A65" s="43"/>
      <c r="B65" s="222"/>
      <c r="C65" s="223"/>
      <c r="D65" s="224"/>
      <c r="E65" s="225"/>
      <c r="F65" s="62"/>
      <c r="G65" s="226"/>
      <c r="H65" s="311"/>
      <c r="I65" s="311"/>
      <c r="J65" s="311"/>
      <c r="K65" s="311"/>
      <c r="L65" s="311"/>
      <c r="M65" s="227"/>
      <c r="N65" s="228"/>
      <c r="O65" s="43"/>
      <c r="P65" s="43"/>
      <c r="Q65" s="43"/>
      <c r="R65" s="43"/>
      <c r="S65" s="43"/>
      <c r="T65" s="43"/>
      <c r="U65" s="43"/>
    </row>
    <row r="66" spans="1:21" ht="15.75" x14ac:dyDescent="0.25">
      <c r="A66" s="43"/>
      <c r="B66" s="232"/>
      <c r="C66" s="233"/>
      <c r="D66" s="234"/>
      <c r="E66" s="235"/>
      <c r="F66" s="62"/>
      <c r="G66" s="236"/>
      <c r="H66" s="314"/>
      <c r="I66" s="314"/>
      <c r="J66" s="314"/>
      <c r="K66" s="314"/>
      <c r="L66" s="314"/>
      <c r="M66" s="237"/>
      <c r="N66" s="238"/>
      <c r="O66" s="43"/>
      <c r="P66" s="43"/>
      <c r="Q66" s="43"/>
      <c r="R66" s="43"/>
      <c r="S66" s="43"/>
      <c r="T66" s="43"/>
      <c r="U66" s="43"/>
    </row>
    <row r="67" spans="1:21" ht="15.75" x14ac:dyDescent="0.25">
      <c r="A67" s="43"/>
      <c r="B67" s="222"/>
      <c r="C67" s="223"/>
      <c r="D67" s="224"/>
      <c r="E67" s="225"/>
      <c r="F67" s="62"/>
      <c r="G67" s="226"/>
      <c r="H67" s="311"/>
      <c r="I67" s="311"/>
      <c r="J67" s="311"/>
      <c r="K67" s="311"/>
      <c r="L67" s="311"/>
      <c r="M67" s="227"/>
      <c r="N67" s="228"/>
      <c r="O67" s="43"/>
      <c r="P67" s="43"/>
      <c r="Q67" s="43"/>
      <c r="R67" s="43"/>
      <c r="S67" s="43"/>
      <c r="T67" s="43"/>
      <c r="U67" s="43"/>
    </row>
    <row r="68" spans="1:21" ht="15.75" x14ac:dyDescent="0.25">
      <c r="A68" s="43"/>
      <c r="B68" s="232"/>
      <c r="C68" s="233"/>
      <c r="D68" s="234"/>
      <c r="E68" s="235"/>
      <c r="F68" s="62"/>
      <c r="G68" s="236"/>
      <c r="H68" s="314"/>
      <c r="I68" s="314"/>
      <c r="J68" s="314"/>
      <c r="K68" s="314"/>
      <c r="L68" s="314"/>
      <c r="M68" s="237"/>
      <c r="N68" s="238"/>
      <c r="O68" s="43"/>
      <c r="P68" s="43"/>
      <c r="Q68" s="43"/>
      <c r="R68" s="43"/>
      <c r="S68" s="43"/>
      <c r="T68" s="43"/>
      <c r="U68" s="43"/>
    </row>
    <row r="69" spans="1:21" ht="15.75" x14ac:dyDescent="0.25">
      <c r="A69" s="43"/>
      <c r="B69" s="222"/>
      <c r="C69" s="223"/>
      <c r="D69" s="224"/>
      <c r="E69" s="225"/>
      <c r="F69" s="62"/>
      <c r="G69" s="226"/>
      <c r="H69" s="311"/>
      <c r="I69" s="311"/>
      <c r="J69" s="311"/>
      <c r="K69" s="311"/>
      <c r="L69" s="311"/>
      <c r="M69" s="227"/>
      <c r="N69" s="228"/>
      <c r="O69" s="43"/>
      <c r="P69" s="43"/>
      <c r="Q69" s="43"/>
      <c r="R69" s="43"/>
      <c r="S69" s="43"/>
      <c r="T69" s="43"/>
      <c r="U69" s="43"/>
    </row>
    <row r="70" spans="1:21" ht="16.5" thickBot="1" x14ac:dyDescent="0.3">
      <c r="A70" s="43"/>
      <c r="B70" s="239"/>
      <c r="C70" s="240"/>
      <c r="D70" s="241"/>
      <c r="E70" s="242"/>
      <c r="F70" s="62"/>
      <c r="G70" s="243"/>
      <c r="H70" s="331"/>
      <c r="I70" s="331"/>
      <c r="J70" s="331"/>
      <c r="K70" s="331"/>
      <c r="L70" s="331"/>
      <c r="M70" s="244"/>
      <c r="N70" s="245"/>
      <c r="O70" s="43"/>
      <c r="P70" s="43"/>
      <c r="Q70" s="43"/>
      <c r="R70" s="43"/>
      <c r="S70" s="43"/>
      <c r="T70" s="43"/>
      <c r="U70" s="43"/>
    </row>
    <row r="71" spans="1:21" ht="16.5" thickBot="1" x14ac:dyDescent="0.3">
      <c r="A71" s="43"/>
      <c r="B71" s="43"/>
      <c r="C71" s="204" t="s">
        <v>65</v>
      </c>
      <c r="D71" s="148">
        <f>SUMIF(E53:E70,1,D53:D70)</f>
        <v>0</v>
      </c>
      <c r="E71" s="62"/>
      <c r="F71" s="62"/>
      <c r="G71" s="62"/>
      <c r="H71" s="62"/>
      <c r="I71" s="62"/>
      <c r="J71" s="62"/>
      <c r="K71" s="62"/>
      <c r="L71" s="204" t="s">
        <v>65</v>
      </c>
      <c r="M71" s="148">
        <f>SUMIF(N53:N70,1,M53:M70)</f>
        <v>0</v>
      </c>
      <c r="N71" s="43"/>
      <c r="O71" s="43"/>
      <c r="P71" s="43"/>
      <c r="Q71" s="43"/>
      <c r="R71" s="43"/>
      <c r="S71" s="43"/>
      <c r="T71" s="43"/>
      <c r="U71" s="43"/>
    </row>
    <row r="72" spans="1:21" ht="16.5" thickBot="1" x14ac:dyDescent="0.3">
      <c r="A72" s="43"/>
      <c r="B72" s="43"/>
      <c r="C72" s="204" t="s">
        <v>66</v>
      </c>
      <c r="D72" s="148">
        <f>SUM(D53:D70)</f>
        <v>0</v>
      </c>
      <c r="E72" s="62"/>
      <c r="F72" s="62"/>
      <c r="G72" s="62"/>
      <c r="H72" s="62"/>
      <c r="I72" s="62"/>
      <c r="J72" s="62"/>
      <c r="K72" s="62"/>
      <c r="L72" s="204" t="s">
        <v>66</v>
      </c>
      <c r="M72" s="148">
        <f>SUM(M53:M70)</f>
        <v>0</v>
      </c>
      <c r="N72" s="43"/>
      <c r="O72" s="43"/>
      <c r="P72" s="43"/>
      <c r="Q72" s="43"/>
      <c r="R72" s="43"/>
      <c r="S72" s="43"/>
      <c r="T72" s="43"/>
      <c r="U72" s="43"/>
    </row>
    <row r="73" spans="1:21" ht="15" customHeight="1" x14ac:dyDescent="0.25">
      <c r="A73" s="43"/>
      <c r="B73" s="44"/>
      <c r="C73" s="44"/>
      <c r="D73" s="44"/>
      <c r="E73" s="43"/>
      <c r="F73" s="43"/>
      <c r="G73" s="43"/>
      <c r="H73" s="43"/>
      <c r="I73" s="43"/>
      <c r="J73" s="43"/>
      <c r="K73" s="43"/>
      <c r="L73" s="43"/>
      <c r="M73" s="43"/>
      <c r="N73" s="43"/>
      <c r="O73" s="43"/>
      <c r="P73" s="43"/>
      <c r="Q73" s="43"/>
      <c r="R73" s="43"/>
      <c r="S73" s="43"/>
      <c r="T73" s="43"/>
      <c r="U73" s="43"/>
    </row>
    <row r="74" spans="1:21" ht="15" customHeight="1" x14ac:dyDescent="0.25">
      <c r="A74" s="43"/>
      <c r="B74" s="332" t="s">
        <v>67</v>
      </c>
      <c r="C74" s="332"/>
      <c r="D74" s="332"/>
      <c r="E74" s="43"/>
      <c r="F74" s="43"/>
      <c r="G74" s="43"/>
      <c r="H74" s="43"/>
      <c r="I74" s="43"/>
      <c r="J74" s="43"/>
      <c r="K74" s="43"/>
      <c r="L74" s="43"/>
      <c r="M74" s="43"/>
      <c r="N74" s="43"/>
      <c r="O74" s="43"/>
      <c r="P74" s="43"/>
      <c r="Q74" s="43"/>
      <c r="R74" s="43"/>
      <c r="S74" s="43"/>
      <c r="T74" s="43"/>
      <c r="U74" s="43"/>
    </row>
    <row r="75" spans="1:21" x14ac:dyDescent="0.25">
      <c r="A75" s="43"/>
      <c r="B75" s="332"/>
      <c r="C75" s="332"/>
      <c r="D75" s="332"/>
      <c r="E75" s="43"/>
      <c r="F75" s="43"/>
      <c r="G75" s="43"/>
      <c r="H75" s="43"/>
      <c r="I75" s="43"/>
      <c r="J75" s="43"/>
      <c r="K75" s="43"/>
      <c r="L75" s="43"/>
      <c r="M75" s="43"/>
      <c r="N75" s="43"/>
      <c r="O75" s="43"/>
      <c r="P75" s="43"/>
      <c r="Q75" s="43"/>
      <c r="R75" s="43"/>
      <c r="S75" s="43"/>
      <c r="T75" s="43"/>
      <c r="U75" s="43"/>
    </row>
    <row r="76" spans="1:21" x14ac:dyDescent="0.25">
      <c r="A76" s="43"/>
      <c r="B76" s="332"/>
      <c r="C76" s="332"/>
      <c r="D76" s="332"/>
      <c r="E76" s="43"/>
      <c r="F76" s="43"/>
      <c r="G76" s="43"/>
      <c r="H76" s="43"/>
      <c r="I76" s="43"/>
      <c r="J76" s="43"/>
      <c r="K76" s="43"/>
      <c r="L76" s="43"/>
      <c r="M76" s="43"/>
      <c r="N76" s="43"/>
      <c r="O76" s="43"/>
      <c r="P76" s="43"/>
      <c r="Q76" s="43"/>
      <c r="R76" s="43"/>
      <c r="S76" s="43"/>
      <c r="T76" s="43"/>
      <c r="U76" s="43"/>
    </row>
    <row r="77" spans="1:21" x14ac:dyDescent="0.25">
      <c r="A77" s="43"/>
      <c r="B77" s="332"/>
      <c r="C77" s="332"/>
      <c r="D77" s="332"/>
      <c r="E77" s="43"/>
      <c r="F77" s="43"/>
      <c r="G77" s="43"/>
      <c r="H77" s="43"/>
      <c r="I77" s="43"/>
      <c r="J77" s="43"/>
      <c r="K77" s="43"/>
      <c r="L77" s="43"/>
      <c r="M77" s="43"/>
      <c r="N77" s="43"/>
      <c r="O77" s="43"/>
      <c r="P77" s="43"/>
      <c r="Q77" s="43"/>
      <c r="R77" s="43"/>
      <c r="S77" s="43"/>
      <c r="T77" s="43"/>
      <c r="U77" s="43"/>
    </row>
    <row r="78" spans="1:21" ht="16.5" thickBot="1" x14ac:dyDescent="0.3">
      <c r="A78" s="49"/>
      <c r="B78" s="229" t="s">
        <v>68</v>
      </c>
      <c r="C78" s="230"/>
      <c r="D78" s="230"/>
      <c r="E78" s="230"/>
      <c r="F78" s="230"/>
      <c r="G78" s="230"/>
      <c r="H78" s="230"/>
      <c r="I78" s="230"/>
      <c r="J78" s="230"/>
      <c r="K78" s="49"/>
      <c r="L78" s="49"/>
      <c r="M78" s="43"/>
      <c r="N78" s="43"/>
      <c r="O78" s="43"/>
      <c r="P78" s="43"/>
      <c r="Q78" s="43"/>
      <c r="R78" s="43"/>
      <c r="S78" s="43"/>
      <c r="T78" s="43"/>
      <c r="U78" s="43"/>
    </row>
    <row r="79" spans="1:21" ht="15.75" x14ac:dyDescent="0.25">
      <c r="A79" s="49"/>
      <c r="B79" s="321"/>
      <c r="C79" s="322"/>
      <c r="D79" s="322"/>
      <c r="E79" s="322"/>
      <c r="F79" s="322"/>
      <c r="G79" s="322"/>
      <c r="H79" s="323"/>
      <c r="I79" s="62"/>
      <c r="J79" s="204" t="s">
        <v>69</v>
      </c>
      <c r="K79" s="308"/>
      <c r="L79" s="309"/>
      <c r="M79" s="309"/>
      <c r="N79" s="309"/>
      <c r="O79" s="310"/>
      <c r="P79" s="43"/>
      <c r="Q79" s="43"/>
      <c r="R79" s="43"/>
      <c r="S79" s="43"/>
      <c r="T79" s="43"/>
      <c r="U79" s="43"/>
    </row>
    <row r="80" spans="1:21" ht="15.75" x14ac:dyDescent="0.25">
      <c r="A80" s="49"/>
      <c r="B80" s="324"/>
      <c r="C80" s="325"/>
      <c r="D80" s="325"/>
      <c r="E80" s="325"/>
      <c r="F80" s="325"/>
      <c r="G80" s="325"/>
      <c r="H80" s="326"/>
      <c r="I80" s="62"/>
      <c r="J80" s="204" t="s">
        <v>70</v>
      </c>
      <c r="K80" s="315"/>
      <c r="L80" s="316"/>
      <c r="M80" s="316"/>
      <c r="N80" s="316"/>
      <c r="O80" s="317"/>
      <c r="P80" s="43"/>
      <c r="Q80" s="43"/>
      <c r="R80" s="43"/>
      <c r="S80" s="43"/>
      <c r="T80" s="43"/>
      <c r="U80" s="43"/>
    </row>
    <row r="81" spans="1:21" ht="16.5" thickBot="1" x14ac:dyDescent="0.3">
      <c r="A81" s="49"/>
      <c r="B81" s="324"/>
      <c r="C81" s="325"/>
      <c r="D81" s="325"/>
      <c r="E81" s="325"/>
      <c r="F81" s="325"/>
      <c r="G81" s="325"/>
      <c r="H81" s="326"/>
      <c r="I81" s="62"/>
      <c r="J81" s="204" t="s">
        <v>71</v>
      </c>
      <c r="K81" s="318"/>
      <c r="L81" s="319"/>
      <c r="M81" s="319"/>
      <c r="N81" s="319"/>
      <c r="O81" s="320"/>
      <c r="P81" s="43"/>
      <c r="Q81" s="43"/>
      <c r="R81" s="43"/>
      <c r="S81" s="43"/>
      <c r="T81" s="43"/>
      <c r="U81" s="43"/>
    </row>
    <row r="82" spans="1:21" ht="15.75" x14ac:dyDescent="0.25">
      <c r="A82" s="49"/>
      <c r="B82" s="324"/>
      <c r="C82" s="325"/>
      <c r="D82" s="325"/>
      <c r="E82" s="325"/>
      <c r="F82" s="325"/>
      <c r="G82" s="325"/>
      <c r="H82" s="326"/>
      <c r="I82" s="230"/>
      <c r="J82" s="230"/>
      <c r="K82" s="49"/>
      <c r="L82" s="49"/>
      <c r="M82" s="43"/>
      <c r="N82" s="43"/>
      <c r="O82" s="43"/>
      <c r="P82" s="43"/>
      <c r="Q82" s="43"/>
      <c r="R82" s="43"/>
      <c r="S82" s="43"/>
      <c r="T82" s="43"/>
      <c r="U82" s="43"/>
    </row>
    <row r="83" spans="1:21" ht="15.75" x14ac:dyDescent="0.25">
      <c r="A83" s="49"/>
      <c r="B83" s="324"/>
      <c r="C83" s="325"/>
      <c r="D83" s="325"/>
      <c r="E83" s="325"/>
      <c r="F83" s="325"/>
      <c r="G83" s="325"/>
      <c r="H83" s="326"/>
      <c r="I83" s="230"/>
      <c r="J83" s="230"/>
      <c r="K83" s="49"/>
      <c r="L83" s="49"/>
      <c r="M83" s="43"/>
      <c r="N83" s="43"/>
      <c r="O83" s="43"/>
      <c r="P83" s="43"/>
      <c r="Q83" s="43"/>
      <c r="R83" s="43"/>
      <c r="S83" s="43"/>
      <c r="T83" s="43"/>
      <c r="U83" s="43"/>
    </row>
    <row r="84" spans="1:21" ht="15.75" x14ac:dyDescent="0.25">
      <c r="A84" s="49"/>
      <c r="B84" s="324"/>
      <c r="C84" s="325"/>
      <c r="D84" s="325"/>
      <c r="E84" s="325"/>
      <c r="F84" s="325"/>
      <c r="G84" s="325"/>
      <c r="H84" s="326"/>
      <c r="I84" s="230"/>
      <c r="J84" s="230"/>
      <c r="K84" s="49"/>
      <c r="L84" s="49"/>
      <c r="M84" s="43"/>
      <c r="N84" s="43"/>
      <c r="O84" s="43"/>
      <c r="P84" s="43"/>
      <c r="Q84" s="43"/>
      <c r="R84" s="43"/>
      <c r="S84" s="43"/>
      <c r="T84" s="43"/>
      <c r="U84" s="43"/>
    </row>
    <row r="85" spans="1:21" ht="16.5" thickBot="1" x14ac:dyDescent="0.3">
      <c r="A85" s="43"/>
      <c r="B85" s="327"/>
      <c r="C85" s="328"/>
      <c r="D85" s="328"/>
      <c r="E85" s="328"/>
      <c r="F85" s="328"/>
      <c r="G85" s="328"/>
      <c r="H85" s="329"/>
      <c r="I85" s="62"/>
      <c r="J85" s="62"/>
      <c r="K85" s="43"/>
      <c r="L85" s="43"/>
      <c r="M85" s="43"/>
      <c r="N85" s="150"/>
      <c r="O85" s="330"/>
      <c r="P85" s="330"/>
      <c r="Q85" s="43"/>
      <c r="R85" s="43"/>
      <c r="S85" s="43"/>
      <c r="T85" s="43"/>
      <c r="U85" s="43"/>
    </row>
  </sheetData>
  <mergeCells count="59">
    <mergeCell ref="B28:C28"/>
    <mergeCell ref="B41:C41"/>
    <mergeCell ref="K80:O80"/>
    <mergeCell ref="K81:O81"/>
    <mergeCell ref="B79:H85"/>
    <mergeCell ref="H62:L62"/>
    <mergeCell ref="H63:L63"/>
    <mergeCell ref="H64:L64"/>
    <mergeCell ref="H65:L65"/>
    <mergeCell ref="H66:L66"/>
    <mergeCell ref="H67:L67"/>
    <mergeCell ref="O85:P85"/>
    <mergeCell ref="H68:L68"/>
    <mergeCell ref="H69:L69"/>
    <mergeCell ref="H70:L70"/>
    <mergeCell ref="B74:D77"/>
    <mergeCell ref="K79:O79"/>
    <mergeCell ref="H61:L61"/>
    <mergeCell ref="B45:D48"/>
    <mergeCell ref="B50:C50"/>
    <mergeCell ref="H52:L52"/>
    <mergeCell ref="H53:L53"/>
    <mergeCell ref="H54:L54"/>
    <mergeCell ref="H55:L55"/>
    <mergeCell ref="H56:L56"/>
    <mergeCell ref="H57:L57"/>
    <mergeCell ref="H58:L58"/>
    <mergeCell ref="H59:L59"/>
    <mergeCell ref="H60:L60"/>
    <mergeCell ref="B43:C43"/>
    <mergeCell ref="B29:C29"/>
    <mergeCell ref="B30:C30"/>
    <mergeCell ref="B32:C32"/>
    <mergeCell ref="B34:C34"/>
    <mergeCell ref="B35:C35"/>
    <mergeCell ref="B36:C36"/>
    <mergeCell ref="B37:C37"/>
    <mergeCell ref="B38:C38"/>
    <mergeCell ref="B39:C39"/>
    <mergeCell ref="B40:C40"/>
    <mergeCell ref="B42:C42"/>
    <mergeCell ref="B27:C27"/>
    <mergeCell ref="E10:E16"/>
    <mergeCell ref="F10:G16"/>
    <mergeCell ref="I10:I16"/>
    <mergeCell ref="J10:J16"/>
    <mergeCell ref="B19:G19"/>
    <mergeCell ref="B21:C21"/>
    <mergeCell ref="B22:C22"/>
    <mergeCell ref="B23:C23"/>
    <mergeCell ref="B24:C24"/>
    <mergeCell ref="B25:C25"/>
    <mergeCell ref="B26:C26"/>
    <mergeCell ref="D8:G8"/>
    <mergeCell ref="H8:J8"/>
    <mergeCell ref="F9:G9"/>
    <mergeCell ref="H4:L4"/>
    <mergeCell ref="B1:M1"/>
    <mergeCell ref="B2:M3"/>
  </mergeCells>
  <conditionalFormatting sqref="D71">
    <cfRule type="cellIs" dxfId="71" priority="2" operator="equal">
      <formula>0</formula>
    </cfRule>
    <cfRule type="cellIs" dxfId="70" priority="7" operator="equal">
      <formula>ROUND($H$31,1)</formula>
    </cfRule>
  </conditionalFormatting>
  <conditionalFormatting sqref="D72">
    <cfRule type="cellIs" dxfId="69" priority="1" operator="equal">
      <formula>0</formula>
    </cfRule>
    <cfRule type="cellIs" dxfId="68" priority="8" operator="equal">
      <formula>ROUND($H$46,1)</formula>
    </cfRule>
  </conditionalFormatting>
  <conditionalFormatting sqref="H23:J23">
    <cfRule type="cellIs" dxfId="67" priority="46" operator="equal">
      <formula>0</formula>
    </cfRule>
  </conditionalFormatting>
  <conditionalFormatting sqref="H25:J25">
    <cfRule type="cellIs" dxfId="66" priority="36" operator="equal">
      <formula>0</formula>
    </cfRule>
  </conditionalFormatting>
  <conditionalFormatting sqref="H27:J28">
    <cfRule type="cellIs" dxfId="65" priority="35" operator="equal">
      <formula>0</formula>
    </cfRule>
  </conditionalFormatting>
  <conditionalFormatting sqref="H30:J30">
    <cfRule type="cellIs" dxfId="64" priority="34" operator="equal">
      <formula>0</formula>
    </cfRule>
  </conditionalFormatting>
  <conditionalFormatting sqref="H36:J36">
    <cfRule type="cellIs" dxfId="63" priority="26" operator="equal">
      <formula>0</formula>
    </cfRule>
  </conditionalFormatting>
  <conditionalFormatting sqref="H38:J38">
    <cfRule type="cellIs" dxfId="62" priority="18" operator="equal">
      <formula>0</formula>
    </cfRule>
  </conditionalFormatting>
  <conditionalFormatting sqref="H40:J41">
    <cfRule type="cellIs" dxfId="61" priority="17" operator="equal">
      <formula>0</formula>
    </cfRule>
  </conditionalFormatting>
  <conditionalFormatting sqref="H43:J43">
    <cfRule type="cellIs" dxfId="60" priority="16" operator="equal">
      <formula>0</formula>
    </cfRule>
  </conditionalFormatting>
  <conditionalFormatting sqref="H44:J47 M44:O47">
    <cfRule type="cellIs" dxfId="59" priority="25" operator="equal">
      <formula>0</formula>
    </cfRule>
  </conditionalFormatting>
  <conditionalFormatting sqref="K16:L16 I17:L18">
    <cfRule type="cellIs" dxfId="58" priority="44" operator="equal">
      <formula>0</formula>
    </cfRule>
    <cfRule type="cellIs" dxfId="57" priority="45" operator="equal">
      <formula>0</formula>
    </cfRule>
  </conditionalFormatting>
  <conditionalFormatting sqref="L16:L18 J17:K18 I18 P25 P27:P28 P30 H31:J31 M31:P31">
    <cfRule type="cellIs" dxfId="56" priority="43" operator="equal">
      <formula>0</formula>
    </cfRule>
  </conditionalFormatting>
  <conditionalFormatting sqref="M71">
    <cfRule type="cellIs" dxfId="55" priority="4" operator="equal">
      <formula>ROUND($M$31,1)</formula>
    </cfRule>
  </conditionalFormatting>
  <conditionalFormatting sqref="M71:M72">
    <cfRule type="cellIs" dxfId="54" priority="3" operator="equal">
      <formula>0</formula>
    </cfRule>
  </conditionalFormatting>
  <conditionalFormatting sqref="M72">
    <cfRule type="cellIs" dxfId="53" priority="6" operator="equal">
      <formula>ROUND($M$46,1)</formula>
    </cfRule>
  </conditionalFormatting>
  <conditionalFormatting sqref="M25:O25">
    <cfRule type="cellIs" dxfId="52" priority="29" operator="equal">
      <formula>0</formula>
    </cfRule>
  </conditionalFormatting>
  <conditionalFormatting sqref="M27:O28">
    <cfRule type="cellIs" dxfId="51" priority="28" operator="equal">
      <formula>0</formula>
    </cfRule>
  </conditionalFormatting>
  <conditionalFormatting sqref="M30:O30">
    <cfRule type="cellIs" dxfId="50" priority="27" operator="equal">
      <formula>0</formula>
    </cfRule>
  </conditionalFormatting>
  <conditionalFormatting sqref="M36:O36">
    <cfRule type="cellIs" dxfId="49" priority="15" operator="equal">
      <formula>0</formula>
    </cfRule>
  </conditionalFormatting>
  <conditionalFormatting sqref="M38:O38">
    <cfRule type="cellIs" dxfId="48" priority="11" operator="equal">
      <formula>0</formula>
    </cfRule>
  </conditionalFormatting>
  <conditionalFormatting sqref="M40:O41">
    <cfRule type="cellIs" dxfId="47" priority="10" operator="equal">
      <formula>0</formula>
    </cfRule>
  </conditionalFormatting>
  <conditionalFormatting sqref="M43:O43">
    <cfRule type="cellIs" dxfId="46" priority="9" operator="equal">
      <formula>0</formula>
    </cfRule>
  </conditionalFormatting>
  <conditionalFormatting sqref="M23:P23">
    <cfRule type="cellIs" dxfId="45" priority="33" operator="equal">
      <formula>0</formula>
    </cfRule>
  </conditionalFormatting>
  <dataValidations count="2">
    <dataValidation type="list" allowBlank="1" showInputMessage="1" showErrorMessage="1" sqref="B53:B70 G53:G70" xr:uid="{DE069AE6-1F5C-4E1B-A321-F5F98F81F6A1}">
      <formula1>$O$53:$O$56</formula1>
    </dataValidation>
    <dataValidation type="list" allowBlank="1" showInputMessage="1" showErrorMessage="1" sqref="N53:N70 E53:E70" xr:uid="{5A424000-5CE4-4465-9EF8-D238562C3653}">
      <formula1>$P$53:$P$56</formula1>
    </dataValidation>
  </dataValidations>
  <hyperlinks>
    <hyperlink ref="L7" r:id="rId1" xr:uid="{00D87B61-9AD8-438A-82C7-B36C796AC7B0}"/>
  </hyperlinks>
  <pageMargins left="0.25" right="0.25" top="0.37" bottom="0.37" header="0.2" footer="0.2"/>
  <pageSetup scale="53" orientation="portrait" horizontalDpi="4294967295" verticalDpi="4294967295" r:id="rId2"/>
  <headerFooter>
    <oddFooter>&amp;LPage &amp;P of &amp;N&amp;RForm Last Revised:  August 2018</oddFooter>
  </headerFooter>
  <rowBreaks count="1" manualBreakCount="1">
    <brk id="48"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142CC-7CE2-41A5-B311-FEF7F4E4903B}">
  <sheetPr>
    <pageSetUpPr fitToPage="1"/>
  </sheetPr>
  <dimension ref="A1:U74"/>
  <sheetViews>
    <sheetView view="pageBreakPreview" topLeftCell="A2" zoomScale="55" zoomScaleNormal="100" zoomScaleSheetLayoutView="55" workbookViewId="0">
      <selection activeCell="C14" sqref="C14"/>
    </sheetView>
  </sheetViews>
  <sheetFormatPr defaultRowHeight="15" x14ac:dyDescent="0.25"/>
  <cols>
    <col min="1" max="1" width="4.7109375" customWidth="1"/>
    <col min="2" max="2" width="7" customWidth="1"/>
    <col min="3" max="3" width="42.28515625" customWidth="1"/>
    <col min="4" max="4" width="14.42578125" customWidth="1"/>
    <col min="5" max="5" width="10.7109375" customWidth="1"/>
    <col min="6" max="6" width="2" customWidth="1"/>
    <col min="7" max="7" width="8.42578125" customWidth="1"/>
    <col min="8" max="10" width="12.140625" customWidth="1"/>
    <col min="11" max="11" width="2.7109375" customWidth="1"/>
    <col min="12" max="12" width="8.42578125" customWidth="1"/>
    <col min="13" max="15" width="12.140625" customWidth="1"/>
    <col min="16" max="16" width="5.7109375" customWidth="1"/>
    <col min="17" max="17" width="12.140625" customWidth="1"/>
  </cols>
  <sheetData>
    <row r="1" spans="1:21" ht="23.25" x14ac:dyDescent="0.25">
      <c r="A1" s="43"/>
      <c r="B1" s="43"/>
      <c r="C1" s="273" t="s">
        <v>72</v>
      </c>
      <c r="D1" s="336"/>
      <c r="E1" s="336"/>
      <c r="F1" s="336"/>
      <c r="G1" s="336"/>
      <c r="H1" s="336"/>
      <c r="I1" s="336"/>
      <c r="J1" s="336"/>
      <c r="K1" s="336"/>
      <c r="L1" s="336"/>
      <c r="M1" s="43"/>
      <c r="N1" s="43"/>
      <c r="O1" s="43"/>
      <c r="P1" s="43"/>
      <c r="Q1" s="43"/>
      <c r="R1" s="43"/>
      <c r="S1" s="43"/>
      <c r="T1" s="43"/>
      <c r="U1" s="43"/>
    </row>
    <row r="2" spans="1:21" x14ac:dyDescent="0.25">
      <c r="A2" s="43"/>
      <c r="B2" s="337" t="s">
        <v>73</v>
      </c>
      <c r="C2" s="337"/>
      <c r="D2" s="337"/>
      <c r="E2" s="337"/>
      <c r="F2" s="337"/>
      <c r="G2" s="337"/>
      <c r="H2" s="337"/>
      <c r="I2" s="337"/>
      <c r="J2" s="337"/>
      <c r="K2" s="337"/>
      <c r="L2" s="337"/>
      <c r="M2" s="43"/>
      <c r="N2" s="43"/>
      <c r="O2" s="43"/>
      <c r="P2" s="43"/>
      <c r="Q2" s="43"/>
      <c r="R2" s="43"/>
      <c r="S2" s="43"/>
      <c r="T2" s="43"/>
      <c r="U2" s="43"/>
    </row>
    <row r="3" spans="1:21" x14ac:dyDescent="0.25">
      <c r="A3" s="43"/>
      <c r="B3" s="337"/>
      <c r="C3" s="337"/>
      <c r="D3" s="337"/>
      <c r="E3" s="337"/>
      <c r="F3" s="337"/>
      <c r="G3" s="337"/>
      <c r="H3" s="337"/>
      <c r="I3" s="337"/>
      <c r="J3" s="337"/>
      <c r="K3" s="337"/>
      <c r="L3" s="337"/>
      <c r="M3" s="43"/>
      <c r="N3" s="43"/>
      <c r="O3" s="43"/>
      <c r="P3" s="43"/>
      <c r="Q3" s="43"/>
      <c r="R3" s="43"/>
      <c r="S3" s="43"/>
      <c r="T3" s="43"/>
      <c r="U3" s="43"/>
    </row>
    <row r="4" spans="1:21" ht="18.75" x14ac:dyDescent="0.25">
      <c r="A4" s="43"/>
      <c r="B4" s="44"/>
      <c r="C4" s="44"/>
      <c r="D4" s="44"/>
      <c r="E4" s="44"/>
      <c r="F4" s="44"/>
      <c r="G4" s="231" t="s">
        <v>2</v>
      </c>
      <c r="H4" s="270"/>
      <c r="I4" s="271"/>
      <c r="J4" s="271"/>
      <c r="K4" s="271"/>
      <c r="L4" s="272"/>
      <c r="M4" s="43"/>
      <c r="N4" s="43"/>
      <c r="O4" s="43"/>
      <c r="P4" s="43"/>
      <c r="Q4" s="43"/>
      <c r="R4" s="43"/>
      <c r="S4" s="43"/>
      <c r="T4" s="43"/>
      <c r="U4" s="43"/>
    </row>
    <row r="5" spans="1:21" ht="18.75" x14ac:dyDescent="0.25">
      <c r="A5" s="43"/>
      <c r="B5" s="44"/>
      <c r="C5" s="44"/>
      <c r="D5" s="44"/>
      <c r="F5" s="44"/>
      <c r="G5" s="248" t="s">
        <v>3</v>
      </c>
      <c r="H5" s="249"/>
      <c r="I5" s="246" t="s">
        <v>4</v>
      </c>
      <c r="J5" s="247"/>
      <c r="K5" s="247"/>
      <c r="L5" s="247"/>
      <c r="M5" s="43"/>
      <c r="N5" s="43"/>
      <c r="O5" s="43"/>
      <c r="P5" s="43"/>
      <c r="Q5" s="43"/>
      <c r="R5" s="43"/>
      <c r="S5" s="43"/>
      <c r="T5" s="43"/>
      <c r="U5" s="43"/>
    </row>
    <row r="6" spans="1:21" ht="18.75" x14ac:dyDescent="0.25">
      <c r="A6" s="43"/>
      <c r="B6" s="44"/>
      <c r="C6" s="44"/>
      <c r="D6" s="44"/>
      <c r="F6" s="44"/>
      <c r="G6" s="248"/>
      <c r="H6" s="204"/>
      <c r="I6" s="247"/>
      <c r="J6" s="247"/>
      <c r="K6" s="247"/>
      <c r="L6" s="247"/>
      <c r="M6" s="43"/>
      <c r="N6" s="43"/>
      <c r="O6" s="43"/>
      <c r="P6" s="43"/>
      <c r="Q6" s="43"/>
      <c r="R6" s="43"/>
      <c r="S6" s="43"/>
      <c r="T6" s="43"/>
      <c r="U6" s="43"/>
    </row>
    <row r="7" spans="1:21" ht="21" x14ac:dyDescent="0.35">
      <c r="A7" s="43"/>
      <c r="B7" s="46"/>
      <c r="C7" s="43"/>
      <c r="D7" s="43"/>
      <c r="E7" s="43"/>
      <c r="F7" s="43"/>
      <c r="G7" s="43"/>
      <c r="H7" s="47"/>
      <c r="I7" s="43"/>
      <c r="J7" s="43"/>
      <c r="K7" s="43"/>
      <c r="L7" s="43"/>
      <c r="M7" s="43"/>
      <c r="N7" s="43"/>
      <c r="O7" s="43"/>
      <c r="P7" s="43"/>
      <c r="Q7" s="43"/>
      <c r="R7" s="43"/>
      <c r="S7" s="43"/>
      <c r="T7" s="43"/>
      <c r="U7" s="43"/>
    </row>
    <row r="8" spans="1:21" ht="40.5" customHeight="1" x14ac:dyDescent="0.25">
      <c r="A8" s="43"/>
      <c r="B8" s="340" t="s">
        <v>74</v>
      </c>
      <c r="C8" s="340"/>
      <c r="D8" s="340"/>
      <c r="E8" s="340"/>
      <c r="F8" s="340"/>
      <c r="G8" s="340"/>
      <c r="H8" s="340"/>
      <c r="I8" s="340"/>
      <c r="J8" s="340"/>
      <c r="K8" s="340"/>
      <c r="L8" s="340"/>
      <c r="M8" s="43"/>
      <c r="N8" s="43"/>
      <c r="O8" s="43"/>
      <c r="P8" s="43"/>
      <c r="Q8" s="43"/>
      <c r="R8" s="43"/>
      <c r="S8" s="43"/>
      <c r="T8" s="43"/>
      <c r="U8" s="43"/>
    </row>
    <row r="9" spans="1:21" ht="15.75" x14ac:dyDescent="0.25">
      <c r="A9" s="49"/>
      <c r="B9" s="43"/>
      <c r="C9" s="62"/>
      <c r="D9" s="338"/>
      <c r="E9" s="338"/>
      <c r="F9" s="338"/>
      <c r="G9" s="338"/>
      <c r="H9" s="339"/>
      <c r="I9" s="339"/>
      <c r="J9" s="339"/>
      <c r="K9" s="43"/>
      <c r="L9" s="43"/>
      <c r="M9" s="43"/>
      <c r="N9" s="43"/>
      <c r="O9" s="43"/>
      <c r="P9" s="43"/>
      <c r="Q9" s="43"/>
      <c r="R9" s="43"/>
      <c r="S9" s="43"/>
      <c r="T9" s="43"/>
      <c r="U9" s="43"/>
    </row>
    <row r="10" spans="1:21" ht="16.5" customHeight="1" x14ac:dyDescent="0.25">
      <c r="A10" s="49"/>
      <c r="B10" s="44"/>
      <c r="C10" s="260"/>
      <c r="D10" s="260"/>
      <c r="E10" s="260"/>
      <c r="F10" s="349"/>
      <c r="G10" s="349"/>
      <c r="H10" s="260"/>
      <c r="I10" s="260"/>
      <c r="J10" s="260"/>
      <c r="K10" s="63"/>
      <c r="L10" s="63"/>
      <c r="M10" s="43"/>
      <c r="N10" s="43"/>
      <c r="O10" s="43"/>
      <c r="P10" s="43"/>
      <c r="Q10" s="43"/>
      <c r="R10" s="43"/>
      <c r="S10" s="43"/>
      <c r="T10" s="43"/>
      <c r="U10" s="43"/>
    </row>
    <row r="11" spans="1:21" ht="16.5" customHeight="1" x14ac:dyDescent="0.25">
      <c r="A11" s="49"/>
      <c r="B11" s="44"/>
      <c r="C11" s="260"/>
      <c r="D11" s="260"/>
      <c r="E11" s="260"/>
      <c r="F11" s="260"/>
      <c r="G11" s="260"/>
      <c r="H11" s="260"/>
      <c r="I11" s="260"/>
      <c r="J11" s="260"/>
      <c r="K11" s="63"/>
      <c r="L11" s="63"/>
      <c r="M11" s="43"/>
      <c r="N11" s="43"/>
      <c r="O11" s="43"/>
      <c r="P11" s="43"/>
      <c r="Q11" s="43"/>
      <c r="R11" s="43"/>
      <c r="S11" s="43"/>
      <c r="T11" s="43"/>
      <c r="U11" s="43"/>
    </row>
    <row r="12" spans="1:21" ht="16.5" customHeight="1" x14ac:dyDescent="0.25">
      <c r="A12" s="49"/>
      <c r="B12" s="44"/>
      <c r="C12" s="260"/>
      <c r="D12" s="260"/>
      <c r="E12" s="260"/>
      <c r="F12" s="260"/>
      <c r="G12" s="260"/>
      <c r="H12" s="260"/>
      <c r="I12" s="260"/>
      <c r="J12" s="260"/>
      <c r="K12" s="63"/>
      <c r="L12" s="63"/>
      <c r="M12" s="43"/>
      <c r="N12" s="43"/>
      <c r="O12" s="43"/>
      <c r="P12" s="43"/>
      <c r="Q12" s="43"/>
      <c r="R12" s="43"/>
      <c r="S12" s="43"/>
      <c r="T12" s="43"/>
      <c r="U12" s="43"/>
    </row>
    <row r="13" spans="1:21" ht="16.5" customHeight="1" x14ac:dyDescent="0.25">
      <c r="A13" s="49"/>
      <c r="B13" s="44"/>
      <c r="C13" s="260"/>
      <c r="D13" s="260"/>
      <c r="E13" s="260"/>
      <c r="F13" s="260"/>
      <c r="G13" s="260"/>
      <c r="H13" s="260"/>
      <c r="I13" s="260"/>
      <c r="J13" s="260"/>
      <c r="K13" s="63"/>
      <c r="L13" s="63"/>
      <c r="M13" s="43"/>
      <c r="N13" s="43"/>
      <c r="O13" s="43"/>
      <c r="P13" s="43"/>
      <c r="Q13" s="43"/>
      <c r="R13" s="43"/>
      <c r="S13" s="43"/>
      <c r="T13" s="43"/>
      <c r="U13" s="43"/>
    </row>
    <row r="14" spans="1:21" ht="16.5" customHeight="1" x14ac:dyDescent="0.25">
      <c r="A14" s="49"/>
      <c r="B14" s="44"/>
      <c r="C14" s="260"/>
      <c r="D14" s="260"/>
      <c r="E14" s="260"/>
      <c r="F14" s="260"/>
      <c r="G14" s="260"/>
      <c r="H14" s="260"/>
      <c r="I14" s="260"/>
      <c r="J14" s="260"/>
      <c r="K14" s="63"/>
      <c r="L14" s="63"/>
      <c r="M14" s="43"/>
      <c r="N14" s="43"/>
      <c r="O14" s="43"/>
      <c r="P14" s="43"/>
      <c r="Q14" s="43"/>
      <c r="R14" s="43"/>
      <c r="S14" s="43"/>
      <c r="T14" s="43"/>
      <c r="U14" s="43"/>
    </row>
    <row r="15" spans="1:21" ht="16.5" customHeight="1" x14ac:dyDescent="0.25">
      <c r="A15" s="49"/>
      <c r="B15" s="44"/>
      <c r="C15" s="260"/>
      <c r="D15" s="260"/>
      <c r="E15" s="260"/>
      <c r="F15" s="260"/>
      <c r="G15" s="260"/>
      <c r="H15" s="260"/>
      <c r="I15" s="260"/>
      <c r="J15" s="260"/>
      <c r="K15" s="63"/>
      <c r="L15" s="63"/>
      <c r="M15" s="43"/>
      <c r="N15" s="43"/>
      <c r="O15" s="43"/>
      <c r="P15" s="43"/>
      <c r="Q15" s="43"/>
      <c r="R15" s="43"/>
      <c r="S15" s="43"/>
      <c r="T15" s="43"/>
      <c r="U15" s="43"/>
    </row>
    <row r="16" spans="1:21" ht="16.5" customHeight="1" x14ac:dyDescent="0.25">
      <c r="A16" s="49"/>
      <c r="B16" s="44"/>
      <c r="C16" s="260"/>
      <c r="D16" s="260"/>
      <c r="E16" s="260"/>
      <c r="F16" s="260"/>
      <c r="G16" s="260"/>
      <c r="H16" s="260"/>
      <c r="I16" s="260"/>
      <c r="J16" s="260"/>
      <c r="K16" s="63"/>
      <c r="L16" s="63"/>
      <c r="M16" s="43"/>
      <c r="N16" s="43"/>
      <c r="O16" s="43"/>
      <c r="P16" s="43"/>
      <c r="Q16" s="43"/>
      <c r="R16" s="43"/>
      <c r="S16" s="43"/>
      <c r="T16" s="43"/>
      <c r="U16" s="43"/>
    </row>
    <row r="17" spans="1:21" ht="15.75" x14ac:dyDescent="0.25">
      <c r="A17" s="49"/>
      <c r="B17" s="44"/>
      <c r="C17" s="261"/>
      <c r="D17" s="262"/>
      <c r="E17" s="344"/>
      <c r="F17" s="344"/>
      <c r="G17" s="344"/>
      <c r="H17" s="263"/>
      <c r="I17" s="345"/>
      <c r="J17" s="344"/>
      <c r="K17" s="63"/>
      <c r="L17" s="63"/>
      <c r="M17" s="43"/>
      <c r="N17" s="43"/>
      <c r="O17" s="43"/>
      <c r="P17" s="43"/>
      <c r="Q17" s="43"/>
      <c r="R17" s="43"/>
      <c r="S17" s="43"/>
      <c r="T17" s="43"/>
      <c r="U17" s="43"/>
    </row>
    <row r="18" spans="1:21" ht="15.75" x14ac:dyDescent="0.25">
      <c r="A18" s="49"/>
      <c r="B18" s="44"/>
      <c r="C18" s="261"/>
      <c r="D18" s="262"/>
      <c r="E18" s="344"/>
      <c r="F18" s="344"/>
      <c r="G18" s="344"/>
      <c r="H18" s="263"/>
      <c r="I18" s="345"/>
      <c r="J18" s="344"/>
      <c r="K18" s="63"/>
      <c r="L18" s="63"/>
      <c r="M18" s="43"/>
      <c r="N18" s="43"/>
      <c r="O18" s="43"/>
      <c r="P18" s="43"/>
      <c r="Q18" s="43"/>
      <c r="R18" s="43"/>
      <c r="S18" s="43"/>
      <c r="T18" s="43"/>
      <c r="U18" s="43"/>
    </row>
    <row r="19" spans="1:21" ht="15.75" x14ac:dyDescent="0.25">
      <c r="A19" s="49"/>
      <c r="B19" s="43"/>
      <c r="C19" s="261"/>
      <c r="D19" s="262"/>
      <c r="E19" s="344"/>
      <c r="F19" s="344"/>
      <c r="G19" s="344"/>
      <c r="H19" s="263"/>
      <c r="I19" s="345"/>
      <c r="J19" s="344"/>
      <c r="K19" s="55"/>
      <c r="L19" s="57"/>
      <c r="M19" s="43"/>
      <c r="N19" s="43"/>
      <c r="O19" s="43"/>
      <c r="P19" s="43"/>
      <c r="Q19" s="43"/>
      <c r="R19" s="43"/>
      <c r="S19" s="43"/>
      <c r="T19" s="43"/>
      <c r="U19" s="43"/>
    </row>
    <row r="20" spans="1:21" x14ac:dyDescent="0.25">
      <c r="A20" s="49"/>
      <c r="B20" s="43"/>
      <c r="C20" s="51"/>
      <c r="D20" s="52"/>
      <c r="E20" s="53"/>
      <c r="F20" s="53"/>
      <c r="G20" s="54"/>
      <c r="H20" s="43"/>
      <c r="I20" s="55"/>
      <c r="J20" s="56"/>
      <c r="K20" s="56"/>
      <c r="L20" s="57"/>
      <c r="M20" s="43"/>
      <c r="N20" s="43"/>
      <c r="O20" s="43"/>
      <c r="P20" s="43"/>
      <c r="Q20" s="43"/>
      <c r="R20" s="43"/>
      <c r="S20" s="43"/>
      <c r="T20" s="43"/>
      <c r="U20" s="43"/>
    </row>
    <row r="21" spans="1:21" ht="15.75" x14ac:dyDescent="0.25">
      <c r="A21" s="49"/>
      <c r="B21" s="43"/>
      <c r="C21" s="43"/>
      <c r="D21" s="52"/>
      <c r="E21" s="53"/>
      <c r="F21" s="53"/>
      <c r="G21" s="58"/>
      <c r="H21" s="58"/>
      <c r="I21" s="59"/>
      <c r="J21" s="59"/>
      <c r="K21" s="59"/>
      <c r="L21" s="60"/>
      <c r="M21" s="43"/>
      <c r="N21" s="43"/>
      <c r="O21" s="43"/>
      <c r="P21" s="43"/>
      <c r="Q21" s="43"/>
      <c r="R21" s="43"/>
      <c r="S21" s="43"/>
      <c r="T21" s="43"/>
      <c r="U21" s="43"/>
    </row>
    <row r="22" spans="1:21" ht="21" x14ac:dyDescent="0.35">
      <c r="A22" s="49"/>
      <c r="B22" s="292" t="s">
        <v>75</v>
      </c>
      <c r="C22" s="293"/>
      <c r="D22" s="293"/>
      <c r="E22" s="294"/>
      <c r="F22" s="294"/>
      <c r="G22" s="294"/>
      <c r="H22" s="43"/>
      <c r="I22" s="49"/>
      <c r="J22" s="49"/>
      <c r="K22" s="49"/>
      <c r="L22" s="43"/>
      <c r="M22" s="43"/>
      <c r="N22" s="43"/>
      <c r="O22" s="43"/>
      <c r="P22" s="43"/>
      <c r="Q22" s="43"/>
      <c r="R22" s="43"/>
      <c r="S22" s="43"/>
      <c r="T22" s="43"/>
      <c r="U22" s="43"/>
    </row>
    <row r="23" spans="1:21" ht="16.5" thickBot="1" x14ac:dyDescent="0.3">
      <c r="A23" s="49"/>
      <c r="B23" s="48" t="s">
        <v>76</v>
      </c>
      <c r="C23" s="61"/>
      <c r="D23" s="61"/>
      <c r="E23" s="62"/>
      <c r="F23" s="62"/>
      <c r="G23" s="62"/>
      <c r="H23" s="43"/>
      <c r="I23" s="43"/>
      <c r="J23" s="49"/>
      <c r="K23" s="49"/>
      <c r="L23" s="49"/>
      <c r="M23" s="43"/>
      <c r="N23" s="43"/>
      <c r="O23" s="43"/>
      <c r="P23" s="43"/>
      <c r="Q23" s="43"/>
      <c r="R23" s="43"/>
      <c r="S23" s="43"/>
      <c r="T23" s="43"/>
      <c r="U23" s="43"/>
    </row>
    <row r="24" spans="1:21" ht="31.5" x14ac:dyDescent="0.25">
      <c r="A24" s="49"/>
      <c r="B24" s="341" t="s">
        <v>77</v>
      </c>
      <c r="C24" s="342"/>
      <c r="D24" s="342"/>
      <c r="E24" s="343"/>
      <c r="F24" s="156"/>
      <c r="G24" s="157" t="s">
        <v>27</v>
      </c>
      <c r="H24" s="158" t="s">
        <v>28</v>
      </c>
      <c r="I24" s="158" t="s">
        <v>29</v>
      </c>
      <c r="J24" s="159" t="s">
        <v>30</v>
      </c>
      <c r="K24" s="62"/>
      <c r="L24" s="160" t="s">
        <v>31</v>
      </c>
      <c r="M24" s="161" t="s">
        <v>28</v>
      </c>
      <c r="N24" s="161" t="s">
        <v>78</v>
      </c>
      <c r="O24" s="162" t="s">
        <v>33</v>
      </c>
      <c r="P24" s="67"/>
      <c r="Q24" s="43"/>
      <c r="R24" s="43"/>
      <c r="S24" s="43"/>
      <c r="T24" s="43"/>
      <c r="U24" s="43"/>
    </row>
    <row r="25" spans="1:21" ht="15" customHeight="1" x14ac:dyDescent="0.25">
      <c r="A25" s="49"/>
      <c r="B25" s="301" t="s">
        <v>79</v>
      </c>
      <c r="C25" s="302"/>
      <c r="D25" s="178"/>
      <c r="E25" s="179"/>
      <c r="F25" s="180"/>
      <c r="G25" s="181"/>
      <c r="H25" s="182"/>
      <c r="I25" s="182"/>
      <c r="J25" s="183"/>
      <c r="K25" s="176"/>
      <c r="L25" s="184"/>
      <c r="M25" s="182"/>
      <c r="N25" s="182"/>
      <c r="O25" s="183"/>
      <c r="P25" s="70"/>
      <c r="Q25" s="43"/>
      <c r="R25" s="43"/>
      <c r="S25" s="43"/>
      <c r="T25" s="43"/>
      <c r="U25" s="43"/>
    </row>
    <row r="26" spans="1:21" ht="15.75" x14ac:dyDescent="0.25">
      <c r="A26" s="49"/>
      <c r="B26" s="333"/>
      <c r="C26" s="334"/>
      <c r="D26" s="334"/>
      <c r="E26" s="335"/>
      <c r="F26" s="171"/>
      <c r="G26" s="187"/>
      <c r="H26" s="173"/>
      <c r="I26" s="174"/>
      <c r="J26" s="175"/>
      <c r="K26" s="176"/>
      <c r="L26" s="188"/>
      <c r="M26" s="174"/>
      <c r="N26" s="174"/>
      <c r="O26" s="175"/>
      <c r="P26" s="71"/>
      <c r="Q26" s="43"/>
      <c r="R26" s="43"/>
      <c r="S26" s="43"/>
      <c r="T26" s="43"/>
      <c r="U26" s="43"/>
    </row>
    <row r="27" spans="1:21" ht="15.75" x14ac:dyDescent="0.25">
      <c r="A27" s="49"/>
      <c r="B27" s="303" t="s">
        <v>80</v>
      </c>
      <c r="C27" s="304"/>
      <c r="D27" s="189"/>
      <c r="E27" s="190"/>
      <c r="F27" s="191"/>
      <c r="G27" s="181"/>
      <c r="H27" s="182"/>
      <c r="I27" s="182"/>
      <c r="J27" s="183"/>
      <c r="K27" s="176"/>
      <c r="L27" s="184"/>
      <c r="M27" s="182"/>
      <c r="N27" s="182"/>
      <c r="O27" s="183"/>
      <c r="P27" s="70"/>
      <c r="Q27" s="43"/>
      <c r="R27" s="43"/>
      <c r="S27" s="43"/>
      <c r="T27" s="43"/>
      <c r="U27" s="43"/>
    </row>
    <row r="28" spans="1:21" ht="15.75" x14ac:dyDescent="0.25">
      <c r="A28" s="49"/>
      <c r="B28" s="333"/>
      <c r="C28" s="334"/>
      <c r="D28" s="334"/>
      <c r="E28" s="335"/>
      <c r="F28" s="191"/>
      <c r="G28" s="181"/>
      <c r="H28" s="174"/>
      <c r="I28" s="174"/>
      <c r="J28" s="175"/>
      <c r="K28" s="176"/>
      <c r="L28" s="184"/>
      <c r="M28" s="174"/>
      <c r="N28" s="174"/>
      <c r="O28" s="175"/>
      <c r="P28" s="70"/>
      <c r="Q28" s="43"/>
      <c r="R28" s="43"/>
      <c r="S28" s="43"/>
      <c r="T28" s="43"/>
      <c r="U28" s="43"/>
    </row>
    <row r="29" spans="1:21" ht="15.75" x14ac:dyDescent="0.25">
      <c r="A29" s="49"/>
      <c r="B29" s="301" t="s">
        <v>81</v>
      </c>
      <c r="C29" s="302"/>
      <c r="D29" s="178"/>
      <c r="E29" s="179"/>
      <c r="F29" s="191"/>
      <c r="G29" s="181"/>
      <c r="H29" s="182"/>
      <c r="I29" s="182"/>
      <c r="J29" s="183"/>
      <c r="K29" s="176"/>
      <c r="L29" s="184"/>
      <c r="M29" s="182"/>
      <c r="N29" s="182"/>
      <c r="O29" s="183"/>
      <c r="P29" s="70"/>
      <c r="Q29" s="43"/>
      <c r="R29" s="43"/>
      <c r="S29" s="43"/>
      <c r="T29" s="43"/>
      <c r="U29" s="43"/>
    </row>
    <row r="30" spans="1:21" ht="15.75" x14ac:dyDescent="0.25">
      <c r="A30" s="49"/>
      <c r="B30" s="333"/>
      <c r="C30" s="334"/>
      <c r="D30" s="334"/>
      <c r="E30" s="335"/>
      <c r="F30" s="171"/>
      <c r="G30" s="193"/>
      <c r="H30" s="173"/>
      <c r="I30" s="174"/>
      <c r="J30" s="175"/>
      <c r="K30" s="176"/>
      <c r="L30" s="188"/>
      <c r="M30" s="174"/>
      <c r="N30" s="174"/>
      <c r="O30" s="175"/>
      <c r="P30" s="71"/>
      <c r="Q30" s="43"/>
      <c r="R30" s="43"/>
      <c r="S30" s="43"/>
      <c r="T30" s="43"/>
      <c r="U30" s="43"/>
    </row>
    <row r="31" spans="1:21" ht="15.75" x14ac:dyDescent="0.25">
      <c r="A31" s="49"/>
      <c r="B31" s="303" t="s">
        <v>82</v>
      </c>
      <c r="C31" s="304"/>
      <c r="D31" s="194"/>
      <c r="E31" s="195"/>
      <c r="F31" s="196"/>
      <c r="G31" s="181"/>
      <c r="H31" s="197"/>
      <c r="I31" s="197"/>
      <c r="J31" s="198"/>
      <c r="K31" s="176"/>
      <c r="L31" s="184"/>
      <c r="M31" s="197"/>
      <c r="N31" s="197"/>
      <c r="O31" s="198"/>
      <c r="P31" s="70"/>
      <c r="Q31" s="43"/>
      <c r="R31" s="43"/>
      <c r="S31" s="43"/>
      <c r="T31" s="43"/>
      <c r="U31" s="43"/>
    </row>
    <row r="32" spans="1:21" ht="16.5" thickBot="1" x14ac:dyDescent="0.3">
      <c r="A32" s="49"/>
      <c r="B32" s="346"/>
      <c r="C32" s="347"/>
      <c r="D32" s="347"/>
      <c r="E32" s="348"/>
      <c r="F32" s="171"/>
      <c r="G32" s="201"/>
      <c r="H32" s="173"/>
      <c r="I32" s="174"/>
      <c r="J32" s="175"/>
      <c r="K32" s="176"/>
      <c r="L32" s="202"/>
      <c r="M32" s="173"/>
      <c r="N32" s="174"/>
      <c r="O32" s="175"/>
      <c r="P32" s="71"/>
      <c r="Q32" s="43"/>
      <c r="R32" s="43"/>
      <c r="S32" s="43"/>
      <c r="T32" s="43"/>
      <c r="U32" s="43"/>
    </row>
    <row r="33" spans="1:21" ht="16.5" thickBot="1" x14ac:dyDescent="0.3">
      <c r="A33" s="49"/>
      <c r="B33" s="62"/>
      <c r="C33" s="62"/>
      <c r="D33" s="62"/>
      <c r="E33" s="62"/>
      <c r="F33" s="62"/>
      <c r="G33" s="204" t="s">
        <v>45</v>
      </c>
      <c r="H33" s="129">
        <f>SUM(,H26,H28,H30,H32)</f>
        <v>0</v>
      </c>
      <c r="I33" s="130">
        <f>SUM(,I26,I28,I30,I32)</f>
        <v>0</v>
      </c>
      <c r="J33" s="131">
        <f>SUM(,J26,J28,J30,J32)</f>
        <v>0</v>
      </c>
      <c r="K33" s="176"/>
      <c r="L33" s="205" t="s">
        <v>45</v>
      </c>
      <c r="M33" s="129">
        <f>SUM(,M26,M28,M30,M32)</f>
        <v>0</v>
      </c>
      <c r="N33" s="130">
        <f>SUM(,N26,N28,N30,N32)</f>
        <v>0</v>
      </c>
      <c r="O33" s="131">
        <f>SUM(,O26,O28,O30,O32)</f>
        <v>0</v>
      </c>
      <c r="P33" s="72"/>
      <c r="Q33" s="43"/>
      <c r="R33" s="43"/>
      <c r="S33" s="43"/>
      <c r="T33" s="43"/>
      <c r="U33" s="43"/>
    </row>
    <row r="34" spans="1:21" ht="16.5" customHeight="1" thickBot="1" x14ac:dyDescent="0.3">
      <c r="A34" s="49"/>
      <c r="B34" s="312" t="s">
        <v>83</v>
      </c>
      <c r="C34" s="312"/>
      <c r="D34" s="312"/>
      <c r="E34" s="43"/>
      <c r="F34" s="43"/>
      <c r="G34" s="52"/>
      <c r="H34" s="144"/>
      <c r="I34" s="144"/>
      <c r="J34" s="144"/>
      <c r="K34" s="120"/>
      <c r="L34" s="143"/>
      <c r="M34" s="144"/>
      <c r="N34" s="144"/>
      <c r="O34" s="144"/>
      <c r="P34" s="43"/>
      <c r="Q34" s="43"/>
      <c r="R34" s="43"/>
      <c r="S34" s="43"/>
      <c r="T34" s="43"/>
      <c r="U34" s="43"/>
    </row>
    <row r="35" spans="1:21" ht="19.5" thickBot="1" x14ac:dyDescent="0.35">
      <c r="A35" s="49"/>
      <c r="B35" s="312"/>
      <c r="C35" s="312"/>
      <c r="D35" s="312"/>
      <c r="E35" s="84"/>
      <c r="F35" s="84"/>
      <c r="G35" s="83" t="s">
        <v>51</v>
      </c>
      <c r="H35" s="145">
        <f>H33</f>
        <v>0</v>
      </c>
      <c r="I35" s="146">
        <f>I33</f>
        <v>0</v>
      </c>
      <c r="J35" s="147">
        <f>J33</f>
        <v>0</v>
      </c>
      <c r="K35" s="120"/>
      <c r="L35" s="143"/>
      <c r="M35" s="145">
        <f>M33</f>
        <v>0</v>
      </c>
      <c r="N35" s="146">
        <f>N33</f>
        <v>0</v>
      </c>
      <c r="O35" s="147">
        <f>O33</f>
        <v>0</v>
      </c>
      <c r="P35" s="43"/>
      <c r="Q35" s="43"/>
      <c r="R35" s="43"/>
      <c r="S35" s="43"/>
      <c r="T35" s="43"/>
      <c r="U35" s="43"/>
    </row>
    <row r="36" spans="1:21" ht="15.75" x14ac:dyDescent="0.25">
      <c r="A36" s="49"/>
      <c r="B36" s="312"/>
      <c r="C36" s="312"/>
      <c r="D36" s="312"/>
      <c r="E36" s="43"/>
      <c r="F36" s="43"/>
      <c r="G36" s="52"/>
      <c r="H36" s="81"/>
      <c r="I36" s="81"/>
      <c r="J36" s="81"/>
      <c r="K36" s="43"/>
      <c r="L36" s="52"/>
      <c r="M36" s="81"/>
      <c r="N36" s="81"/>
      <c r="O36" s="81"/>
      <c r="P36" s="43"/>
      <c r="Q36" s="43"/>
      <c r="R36" s="43"/>
      <c r="S36" s="43"/>
      <c r="T36" s="43"/>
      <c r="U36" s="43"/>
    </row>
    <row r="37" spans="1:21" x14ac:dyDescent="0.25">
      <c r="A37" s="49"/>
      <c r="B37" s="312"/>
      <c r="C37" s="312"/>
      <c r="D37" s="312"/>
      <c r="E37" s="43"/>
      <c r="F37" s="43"/>
      <c r="G37" s="43"/>
      <c r="H37" s="43"/>
      <c r="I37" s="49"/>
      <c r="J37" s="49"/>
      <c r="K37" s="49"/>
      <c r="L37" s="49"/>
      <c r="M37" s="43"/>
      <c r="N37" s="43"/>
      <c r="O37" s="43"/>
      <c r="P37" s="43"/>
      <c r="Q37" s="43"/>
      <c r="R37" s="43"/>
      <c r="S37" s="43"/>
      <c r="T37" s="43"/>
      <c r="U37" s="43"/>
    </row>
    <row r="38" spans="1:21" ht="84.75" customHeight="1" x14ac:dyDescent="0.25">
      <c r="A38" s="49"/>
      <c r="B38" s="44"/>
      <c r="C38" s="44"/>
      <c r="D38" s="44"/>
      <c r="E38" s="43"/>
      <c r="F38" s="43"/>
      <c r="G38" s="43"/>
      <c r="H38" s="43"/>
      <c r="I38" s="49"/>
      <c r="J38" s="49"/>
      <c r="K38" s="49"/>
      <c r="L38" s="49"/>
      <c r="M38" s="43"/>
      <c r="N38" s="43"/>
      <c r="O38" s="43"/>
      <c r="P38" s="43"/>
      <c r="Q38" s="43"/>
      <c r="R38" s="43"/>
      <c r="S38" s="43"/>
      <c r="T38" s="43"/>
      <c r="U38" s="43"/>
    </row>
    <row r="39" spans="1:21" ht="21" x14ac:dyDescent="0.35">
      <c r="A39" s="49"/>
      <c r="B39" s="307" t="s">
        <v>52</v>
      </c>
      <c r="C39" s="307"/>
      <c r="D39" s="44"/>
      <c r="E39" s="43"/>
      <c r="F39" s="43"/>
      <c r="G39" s="43"/>
      <c r="H39" s="43"/>
      <c r="I39" s="49"/>
      <c r="J39" s="49"/>
      <c r="K39" s="49"/>
      <c r="L39" s="49"/>
      <c r="M39" s="43"/>
      <c r="N39" s="43"/>
      <c r="O39" s="43"/>
      <c r="P39" s="43"/>
      <c r="Q39" s="43"/>
      <c r="R39" s="43"/>
      <c r="S39" s="43"/>
      <c r="T39" s="43"/>
      <c r="U39" s="43"/>
    </row>
    <row r="40" spans="1:21" ht="15.75" x14ac:dyDescent="0.25">
      <c r="A40" s="49"/>
      <c r="B40" s="101" t="s">
        <v>53</v>
      </c>
      <c r="C40" s="44"/>
      <c r="D40" s="44"/>
      <c r="E40" s="43"/>
      <c r="F40" s="43"/>
      <c r="G40" s="43"/>
      <c r="H40" s="43"/>
      <c r="I40" s="49"/>
      <c r="J40" s="49"/>
      <c r="K40" s="49"/>
      <c r="L40" s="49"/>
      <c r="M40" s="43"/>
      <c r="N40" s="43"/>
      <c r="O40" s="43"/>
      <c r="P40" s="43"/>
      <c r="Q40" s="43"/>
      <c r="R40" s="43"/>
      <c r="S40" s="43"/>
      <c r="T40" s="43"/>
      <c r="U40" s="43"/>
    </row>
    <row r="41" spans="1:21" ht="33.75" customHeight="1" x14ac:dyDescent="0.25">
      <c r="A41" s="49"/>
      <c r="B41" s="216" t="s">
        <v>54</v>
      </c>
      <c r="C41" s="217" t="s">
        <v>55</v>
      </c>
      <c r="D41" s="217" t="s">
        <v>56</v>
      </c>
      <c r="E41" s="218" t="s">
        <v>57</v>
      </c>
      <c r="F41" s="62"/>
      <c r="G41" s="219" t="s">
        <v>58</v>
      </c>
      <c r="H41" s="313" t="s">
        <v>59</v>
      </c>
      <c r="I41" s="313"/>
      <c r="J41" s="313"/>
      <c r="K41" s="313"/>
      <c r="L41" s="313"/>
      <c r="M41" s="220" t="s">
        <v>56</v>
      </c>
      <c r="N41" s="221" t="s">
        <v>57</v>
      </c>
      <c r="O41" s="43"/>
      <c r="P41" s="43"/>
      <c r="Q41" s="43"/>
      <c r="R41" s="43"/>
      <c r="S41" s="43"/>
      <c r="T41" s="43"/>
      <c r="U41" s="43"/>
    </row>
    <row r="42" spans="1:21" ht="15.75" x14ac:dyDescent="0.25">
      <c r="A42" s="49"/>
      <c r="B42" s="222"/>
      <c r="C42" s="223"/>
      <c r="D42" s="224"/>
      <c r="E42" s="225"/>
      <c r="F42" s="62"/>
      <c r="G42" s="226"/>
      <c r="H42" s="311"/>
      <c r="I42" s="311"/>
      <c r="J42" s="311"/>
      <c r="K42" s="311"/>
      <c r="L42" s="311"/>
      <c r="M42" s="227"/>
      <c r="N42" s="228"/>
      <c r="O42" s="149" t="s">
        <v>60</v>
      </c>
      <c r="P42" s="117">
        <v>1</v>
      </c>
      <c r="Q42" s="43"/>
      <c r="R42" s="43"/>
      <c r="S42" s="43"/>
      <c r="T42" s="43"/>
      <c r="U42" s="43"/>
    </row>
    <row r="43" spans="1:21" ht="15.75" x14ac:dyDescent="0.25">
      <c r="A43" s="49"/>
      <c r="B43" s="232"/>
      <c r="C43" s="233"/>
      <c r="D43" s="234"/>
      <c r="E43" s="235"/>
      <c r="F43" s="62"/>
      <c r="G43" s="236"/>
      <c r="H43" s="314"/>
      <c r="I43" s="314"/>
      <c r="J43" s="314"/>
      <c r="K43" s="314"/>
      <c r="L43" s="314"/>
      <c r="M43" s="237"/>
      <c r="N43" s="238"/>
      <c r="O43" s="149" t="s">
        <v>61</v>
      </c>
      <c r="P43" s="117">
        <v>2</v>
      </c>
      <c r="Q43" s="43"/>
      <c r="R43" s="43"/>
      <c r="T43" s="43"/>
      <c r="U43" s="43"/>
    </row>
    <row r="44" spans="1:21" ht="15.75" hidden="1" x14ac:dyDescent="0.25">
      <c r="A44" s="43"/>
      <c r="B44" s="222"/>
      <c r="C44" s="223"/>
      <c r="D44" s="224"/>
      <c r="E44" s="225"/>
      <c r="F44" s="62"/>
      <c r="G44" s="226"/>
      <c r="H44" s="311"/>
      <c r="I44" s="311"/>
      <c r="J44" s="311"/>
      <c r="K44" s="311"/>
      <c r="L44" s="311"/>
      <c r="M44" s="227"/>
      <c r="N44" s="228"/>
      <c r="O44" s="149" t="s">
        <v>62</v>
      </c>
      <c r="P44" s="117">
        <v>3</v>
      </c>
      <c r="Q44" s="43"/>
      <c r="R44" s="43"/>
      <c r="T44" s="43"/>
      <c r="U44" s="43"/>
    </row>
    <row r="45" spans="1:21" ht="15.75" hidden="1" x14ac:dyDescent="0.25">
      <c r="A45" s="43"/>
      <c r="B45" s="232"/>
      <c r="C45" s="233"/>
      <c r="D45" s="234"/>
      <c r="E45" s="235"/>
      <c r="F45" s="62"/>
      <c r="G45" s="236"/>
      <c r="H45" s="314"/>
      <c r="I45" s="314"/>
      <c r="J45" s="314"/>
      <c r="K45" s="314"/>
      <c r="L45" s="314"/>
      <c r="M45" s="237"/>
      <c r="N45" s="238"/>
      <c r="O45" s="149" t="s">
        <v>63</v>
      </c>
      <c r="P45" s="117" t="s">
        <v>64</v>
      </c>
      <c r="Q45" s="43"/>
      <c r="R45" s="43"/>
      <c r="T45" s="43"/>
      <c r="U45" s="43"/>
    </row>
    <row r="46" spans="1:21" ht="15.75" hidden="1" x14ac:dyDescent="0.25">
      <c r="A46" s="43"/>
      <c r="B46" s="222"/>
      <c r="C46" s="223"/>
      <c r="D46" s="224"/>
      <c r="E46" s="225"/>
      <c r="F46" s="62"/>
      <c r="G46" s="226"/>
      <c r="H46" s="311"/>
      <c r="I46" s="311"/>
      <c r="J46" s="311"/>
      <c r="K46" s="311"/>
      <c r="L46" s="311"/>
      <c r="M46" s="227"/>
      <c r="N46" s="228"/>
      <c r="O46" s="43"/>
      <c r="P46" s="43"/>
      <c r="Q46" s="43"/>
      <c r="R46" s="43"/>
      <c r="T46" s="43"/>
      <c r="U46" s="43"/>
    </row>
    <row r="47" spans="1:21" ht="15.75" hidden="1" x14ac:dyDescent="0.25">
      <c r="A47" s="43"/>
      <c r="B47" s="232"/>
      <c r="C47" s="233"/>
      <c r="D47" s="234"/>
      <c r="E47" s="235"/>
      <c r="F47" s="62"/>
      <c r="G47" s="236"/>
      <c r="H47" s="314"/>
      <c r="I47" s="314"/>
      <c r="J47" s="314"/>
      <c r="K47" s="314"/>
      <c r="L47" s="314"/>
      <c r="M47" s="237"/>
      <c r="N47" s="238"/>
      <c r="O47" s="43"/>
      <c r="P47" s="43"/>
      <c r="Q47" s="43"/>
      <c r="R47" s="43"/>
      <c r="S47" s="43"/>
      <c r="T47" s="43"/>
      <c r="U47" s="43"/>
    </row>
    <row r="48" spans="1:21" ht="15.75" hidden="1" x14ac:dyDescent="0.25">
      <c r="A48" s="43"/>
      <c r="B48" s="222"/>
      <c r="C48" s="223"/>
      <c r="D48" s="224"/>
      <c r="E48" s="225"/>
      <c r="F48" s="62"/>
      <c r="G48" s="226"/>
      <c r="H48" s="311"/>
      <c r="I48" s="311"/>
      <c r="J48" s="311"/>
      <c r="K48" s="311"/>
      <c r="L48" s="311"/>
      <c r="M48" s="227"/>
      <c r="N48" s="228"/>
      <c r="O48" s="43"/>
      <c r="P48" s="43"/>
      <c r="Q48" s="43"/>
      <c r="R48" s="43"/>
      <c r="S48" s="43"/>
      <c r="T48" s="43"/>
      <c r="U48" s="43"/>
    </row>
    <row r="49" spans="1:21" ht="15.75" hidden="1" x14ac:dyDescent="0.25">
      <c r="A49" s="43"/>
      <c r="B49" s="232"/>
      <c r="C49" s="233"/>
      <c r="D49" s="234"/>
      <c r="E49" s="235"/>
      <c r="F49" s="62"/>
      <c r="G49" s="236"/>
      <c r="H49" s="314"/>
      <c r="I49" s="314"/>
      <c r="J49" s="314"/>
      <c r="K49" s="314"/>
      <c r="L49" s="314"/>
      <c r="M49" s="237"/>
      <c r="N49" s="238"/>
      <c r="O49" s="43"/>
      <c r="P49" s="43"/>
      <c r="Q49" s="43"/>
      <c r="R49" s="43"/>
      <c r="S49" s="43"/>
      <c r="T49" s="43"/>
      <c r="U49" s="43"/>
    </row>
    <row r="50" spans="1:21" ht="15.75" hidden="1" x14ac:dyDescent="0.25">
      <c r="A50" s="43"/>
      <c r="B50" s="222"/>
      <c r="C50" s="223"/>
      <c r="D50" s="224"/>
      <c r="E50" s="225"/>
      <c r="F50" s="62"/>
      <c r="G50" s="226"/>
      <c r="H50" s="311"/>
      <c r="I50" s="311"/>
      <c r="J50" s="311"/>
      <c r="K50" s="311"/>
      <c r="L50" s="311"/>
      <c r="M50" s="227"/>
      <c r="N50" s="228"/>
      <c r="O50" s="43"/>
      <c r="P50" s="43"/>
      <c r="Q50" s="43"/>
      <c r="R50" s="43"/>
      <c r="S50" s="43"/>
      <c r="T50" s="43"/>
      <c r="U50" s="43"/>
    </row>
    <row r="51" spans="1:21" ht="15.75" hidden="1" x14ac:dyDescent="0.25">
      <c r="A51" s="43"/>
      <c r="B51" s="232"/>
      <c r="C51" s="233"/>
      <c r="D51" s="234"/>
      <c r="E51" s="235"/>
      <c r="F51" s="62"/>
      <c r="G51" s="236"/>
      <c r="H51" s="314"/>
      <c r="I51" s="314"/>
      <c r="J51" s="314"/>
      <c r="K51" s="314"/>
      <c r="L51" s="314"/>
      <c r="M51" s="237"/>
      <c r="N51" s="238"/>
      <c r="O51" s="43"/>
      <c r="P51" s="43"/>
      <c r="Q51" s="43"/>
      <c r="R51" s="43"/>
      <c r="S51" s="43"/>
      <c r="T51" s="43"/>
      <c r="U51" s="43"/>
    </row>
    <row r="52" spans="1:21" ht="15.75" hidden="1" x14ac:dyDescent="0.25">
      <c r="A52" s="43"/>
      <c r="B52" s="222"/>
      <c r="C52" s="223"/>
      <c r="D52" s="224"/>
      <c r="E52" s="225"/>
      <c r="F52" s="62"/>
      <c r="G52" s="226"/>
      <c r="H52" s="311"/>
      <c r="I52" s="311"/>
      <c r="J52" s="311"/>
      <c r="K52" s="311"/>
      <c r="L52" s="311"/>
      <c r="M52" s="227"/>
      <c r="N52" s="228"/>
      <c r="O52" s="43"/>
      <c r="P52" s="43"/>
      <c r="Q52" s="43"/>
      <c r="R52" s="43"/>
      <c r="S52" s="43"/>
      <c r="T52" s="43"/>
      <c r="U52" s="43"/>
    </row>
    <row r="53" spans="1:21" ht="15.75" hidden="1" x14ac:dyDescent="0.25">
      <c r="A53" s="43"/>
      <c r="B53" s="232"/>
      <c r="C53" s="233"/>
      <c r="D53" s="234"/>
      <c r="E53" s="235"/>
      <c r="F53" s="62"/>
      <c r="G53" s="236"/>
      <c r="H53" s="314"/>
      <c r="I53" s="314"/>
      <c r="J53" s="314"/>
      <c r="K53" s="314"/>
      <c r="L53" s="314"/>
      <c r="M53" s="237"/>
      <c r="N53" s="238"/>
      <c r="O53" s="43"/>
      <c r="P53" s="43"/>
      <c r="Q53" s="43"/>
      <c r="R53" s="43"/>
      <c r="S53" s="43"/>
      <c r="T53" s="43"/>
      <c r="U53" s="43"/>
    </row>
    <row r="54" spans="1:21" ht="15.75" hidden="1" x14ac:dyDescent="0.25">
      <c r="A54" s="43"/>
      <c r="B54" s="222"/>
      <c r="C54" s="223"/>
      <c r="D54" s="224"/>
      <c r="E54" s="225"/>
      <c r="F54" s="62"/>
      <c r="G54" s="226"/>
      <c r="H54" s="311"/>
      <c r="I54" s="311"/>
      <c r="J54" s="311"/>
      <c r="K54" s="311"/>
      <c r="L54" s="311"/>
      <c r="M54" s="227"/>
      <c r="N54" s="228"/>
      <c r="O54" s="43"/>
      <c r="P54" s="43"/>
      <c r="Q54" s="43"/>
      <c r="R54" s="43"/>
      <c r="S54" s="43"/>
      <c r="T54" s="43"/>
      <c r="U54" s="43"/>
    </row>
    <row r="55" spans="1:21" ht="15.75" hidden="1" x14ac:dyDescent="0.25">
      <c r="A55" s="43"/>
      <c r="B55" s="232"/>
      <c r="C55" s="233"/>
      <c r="D55" s="234"/>
      <c r="E55" s="235"/>
      <c r="F55" s="62"/>
      <c r="G55" s="236"/>
      <c r="H55" s="314"/>
      <c r="I55" s="314"/>
      <c r="J55" s="314"/>
      <c r="K55" s="314"/>
      <c r="L55" s="314"/>
      <c r="M55" s="237"/>
      <c r="N55" s="238"/>
      <c r="O55" s="43"/>
      <c r="P55" s="43"/>
      <c r="Q55" s="43"/>
      <c r="R55" s="43"/>
      <c r="S55" s="43"/>
      <c r="T55" s="43"/>
      <c r="U55" s="43"/>
    </row>
    <row r="56" spans="1:21" ht="15.75" hidden="1" x14ac:dyDescent="0.25">
      <c r="A56" s="43"/>
      <c r="B56" s="222"/>
      <c r="C56" s="223"/>
      <c r="D56" s="224"/>
      <c r="E56" s="225"/>
      <c r="F56" s="62"/>
      <c r="G56" s="226"/>
      <c r="H56" s="311"/>
      <c r="I56" s="311"/>
      <c r="J56" s="311"/>
      <c r="K56" s="311"/>
      <c r="L56" s="311"/>
      <c r="M56" s="227"/>
      <c r="N56" s="228"/>
      <c r="O56" s="43"/>
      <c r="P56" s="43"/>
      <c r="Q56" s="43"/>
      <c r="R56" s="43"/>
      <c r="S56" s="43"/>
      <c r="T56" s="43"/>
      <c r="U56" s="43"/>
    </row>
    <row r="57" spans="1:21" ht="15.75" hidden="1" x14ac:dyDescent="0.25">
      <c r="A57" s="43"/>
      <c r="B57" s="232"/>
      <c r="C57" s="233"/>
      <c r="D57" s="234"/>
      <c r="E57" s="235"/>
      <c r="F57" s="62"/>
      <c r="G57" s="236"/>
      <c r="H57" s="314"/>
      <c r="I57" s="314"/>
      <c r="J57" s="314"/>
      <c r="K57" s="314"/>
      <c r="L57" s="314"/>
      <c r="M57" s="237"/>
      <c r="N57" s="238"/>
      <c r="O57" s="43"/>
      <c r="P57" s="43"/>
      <c r="Q57" s="43"/>
      <c r="R57" s="43"/>
      <c r="S57" s="43"/>
      <c r="T57" s="43"/>
      <c r="U57" s="43"/>
    </row>
    <row r="58" spans="1:21" ht="15.75" x14ac:dyDescent="0.25">
      <c r="A58" s="43"/>
      <c r="B58" s="222"/>
      <c r="C58" s="223"/>
      <c r="D58" s="224"/>
      <c r="E58" s="225"/>
      <c r="F58" s="62"/>
      <c r="G58" s="226"/>
      <c r="H58" s="311"/>
      <c r="I58" s="311"/>
      <c r="J58" s="311"/>
      <c r="K58" s="311"/>
      <c r="L58" s="311"/>
      <c r="M58" s="227"/>
      <c r="N58" s="228"/>
      <c r="O58" s="43"/>
      <c r="P58" s="43"/>
      <c r="Q58" s="43"/>
      <c r="R58" s="43"/>
      <c r="S58" s="43"/>
      <c r="T58" s="43"/>
      <c r="U58" s="43"/>
    </row>
    <row r="59" spans="1:21" ht="16.5" thickBot="1" x14ac:dyDescent="0.3">
      <c r="A59" s="43"/>
      <c r="B59" s="239"/>
      <c r="C59" s="240"/>
      <c r="D59" s="241"/>
      <c r="E59" s="242"/>
      <c r="F59" s="62"/>
      <c r="G59" s="243"/>
      <c r="H59" s="331"/>
      <c r="I59" s="331"/>
      <c r="J59" s="331"/>
      <c r="K59" s="331"/>
      <c r="L59" s="331"/>
      <c r="M59" s="244"/>
      <c r="N59" s="245"/>
      <c r="O59" s="43"/>
      <c r="P59" s="43"/>
      <c r="Q59" s="43"/>
      <c r="R59" s="43"/>
      <c r="S59" s="43"/>
      <c r="T59" s="43"/>
      <c r="U59" s="43"/>
    </row>
    <row r="60" spans="1:21" ht="16.5" thickBot="1" x14ac:dyDescent="0.3">
      <c r="A60" s="43"/>
      <c r="B60" s="43"/>
      <c r="C60" s="204" t="s">
        <v>65</v>
      </c>
      <c r="D60" s="148">
        <f>SUMIF(E42:E59,1,D42:D59)</f>
        <v>0</v>
      </c>
      <c r="E60" s="62"/>
      <c r="F60" s="62"/>
      <c r="G60" s="62"/>
      <c r="H60" s="62"/>
      <c r="I60" s="62"/>
      <c r="J60" s="62"/>
      <c r="K60" s="62"/>
      <c r="L60" s="204" t="s">
        <v>65</v>
      </c>
      <c r="M60" s="148">
        <f>SUMIF(N42:N59,1,M42:M59)</f>
        <v>0</v>
      </c>
      <c r="N60" s="43"/>
      <c r="O60" s="43"/>
      <c r="P60" s="43"/>
      <c r="Q60" s="43"/>
      <c r="R60" s="43"/>
      <c r="S60" s="43"/>
      <c r="T60" s="43"/>
      <c r="U60" s="43"/>
    </row>
    <row r="61" spans="1:21" ht="16.5" thickBot="1" x14ac:dyDescent="0.3">
      <c r="A61" s="43"/>
      <c r="B61" s="43"/>
      <c r="C61" s="204" t="s">
        <v>66</v>
      </c>
      <c r="D61" s="148">
        <f>SUM(D42:D59)</f>
        <v>0</v>
      </c>
      <c r="E61" s="62"/>
      <c r="F61" s="62"/>
      <c r="G61" s="62"/>
      <c r="H61" s="62"/>
      <c r="I61" s="62"/>
      <c r="J61" s="62"/>
      <c r="K61" s="62"/>
      <c r="L61" s="204" t="s">
        <v>66</v>
      </c>
      <c r="M61" s="148">
        <f>SUM(M42:M59)</f>
        <v>0</v>
      </c>
      <c r="N61" s="43"/>
      <c r="O61" s="43"/>
      <c r="P61" s="43"/>
      <c r="Q61" s="43"/>
      <c r="R61" s="43"/>
      <c r="S61" s="43"/>
      <c r="T61" s="43"/>
      <c r="U61" s="43"/>
    </row>
    <row r="62" spans="1:21" ht="15" customHeight="1" x14ac:dyDescent="0.25">
      <c r="A62" s="43"/>
      <c r="B62" s="44"/>
      <c r="C62" s="44"/>
      <c r="D62" s="44"/>
      <c r="E62" s="43"/>
      <c r="F62" s="43"/>
      <c r="G62" s="43"/>
      <c r="H62" s="43"/>
      <c r="I62" s="43"/>
      <c r="J62" s="43"/>
      <c r="K62" s="43"/>
      <c r="L62" s="43"/>
      <c r="M62" s="43"/>
      <c r="N62" s="43"/>
      <c r="O62" s="43"/>
      <c r="P62" s="43"/>
      <c r="Q62" s="43"/>
      <c r="R62" s="43"/>
      <c r="S62" s="43"/>
      <c r="T62" s="43"/>
      <c r="U62" s="43"/>
    </row>
    <row r="63" spans="1:21" ht="15" customHeight="1" x14ac:dyDescent="0.25">
      <c r="A63" s="43"/>
      <c r="B63" s="332" t="s">
        <v>67</v>
      </c>
      <c r="C63" s="332"/>
      <c r="D63" s="332"/>
      <c r="E63" s="43"/>
      <c r="F63" s="43"/>
      <c r="G63" s="43"/>
      <c r="H63" s="43"/>
      <c r="I63" s="43"/>
      <c r="J63" s="43"/>
      <c r="K63" s="43"/>
      <c r="L63" s="43"/>
      <c r="M63" s="43"/>
      <c r="N63" s="43"/>
      <c r="O63" s="43"/>
      <c r="P63" s="43"/>
      <c r="Q63" s="43"/>
      <c r="R63" s="43"/>
      <c r="S63" s="43"/>
      <c r="T63" s="43"/>
      <c r="U63" s="43"/>
    </row>
    <row r="64" spans="1:21" x14ac:dyDescent="0.25">
      <c r="A64" s="43"/>
      <c r="B64" s="332"/>
      <c r="C64" s="332"/>
      <c r="D64" s="332"/>
      <c r="E64" s="43"/>
      <c r="F64" s="43"/>
      <c r="G64" s="43"/>
      <c r="H64" s="43"/>
      <c r="I64" s="43"/>
      <c r="J64" s="43"/>
      <c r="K64" s="43"/>
      <c r="L64" s="43"/>
      <c r="M64" s="43"/>
      <c r="N64" s="43"/>
      <c r="O64" s="43"/>
      <c r="P64" s="43"/>
      <c r="Q64" s="43"/>
      <c r="R64" s="43"/>
      <c r="S64" s="43"/>
      <c r="T64" s="43"/>
      <c r="U64" s="43"/>
    </row>
    <row r="65" spans="1:21" x14ac:dyDescent="0.25">
      <c r="A65" s="43"/>
      <c r="B65" s="332"/>
      <c r="C65" s="332"/>
      <c r="D65" s="332"/>
      <c r="E65" s="43"/>
      <c r="F65" s="43"/>
      <c r="G65" s="43"/>
      <c r="H65" s="43"/>
      <c r="I65" s="43"/>
      <c r="J65" s="43"/>
      <c r="K65" s="43"/>
      <c r="L65" s="43"/>
      <c r="M65" s="43"/>
      <c r="N65" s="43"/>
      <c r="O65" s="43"/>
      <c r="P65" s="43"/>
      <c r="Q65" s="43"/>
      <c r="R65" s="43"/>
      <c r="S65" s="43"/>
      <c r="T65" s="43"/>
      <c r="U65" s="43"/>
    </row>
    <row r="66" spans="1:21" x14ac:dyDescent="0.25">
      <c r="A66" s="43"/>
      <c r="B66" s="332"/>
      <c r="C66" s="332"/>
      <c r="D66" s="332"/>
      <c r="E66" s="43"/>
      <c r="F66" s="43"/>
      <c r="G66" s="43"/>
      <c r="H66" s="43"/>
      <c r="I66" s="43"/>
      <c r="J66" s="43"/>
      <c r="K66" s="43"/>
      <c r="L66" s="43"/>
      <c r="M66" s="43"/>
      <c r="N66" s="43"/>
      <c r="O66" s="43"/>
      <c r="P66" s="43"/>
      <c r="Q66" s="43"/>
      <c r="R66" s="43"/>
      <c r="S66" s="43"/>
      <c r="T66" s="43"/>
      <c r="U66" s="43"/>
    </row>
    <row r="67" spans="1:21" ht="16.5" thickBot="1" x14ac:dyDescent="0.3">
      <c r="A67" s="49"/>
      <c r="B67" s="229" t="s">
        <v>68</v>
      </c>
      <c r="C67" s="230"/>
      <c r="D67" s="230"/>
      <c r="E67" s="230"/>
      <c r="F67" s="230"/>
      <c r="G67" s="230"/>
      <c r="H67" s="230"/>
      <c r="I67" s="230"/>
      <c r="J67" s="230"/>
      <c r="K67" s="49"/>
      <c r="L67" s="49"/>
      <c r="M67" s="43"/>
      <c r="N67" s="43"/>
      <c r="O67" s="43"/>
      <c r="P67" s="43"/>
      <c r="Q67" s="43"/>
      <c r="R67" s="43"/>
      <c r="S67" s="43"/>
      <c r="T67" s="43"/>
      <c r="U67" s="43"/>
    </row>
    <row r="68" spans="1:21" ht="15.75" x14ac:dyDescent="0.25">
      <c r="A68" s="49"/>
      <c r="B68" s="321"/>
      <c r="C68" s="322"/>
      <c r="D68" s="322"/>
      <c r="E68" s="322"/>
      <c r="F68" s="322"/>
      <c r="G68" s="322"/>
      <c r="H68" s="323"/>
      <c r="I68" s="62"/>
      <c r="J68" s="204" t="s">
        <v>69</v>
      </c>
      <c r="K68" s="308"/>
      <c r="L68" s="309"/>
      <c r="M68" s="309"/>
      <c r="N68" s="309"/>
      <c r="O68" s="310"/>
      <c r="P68" s="43"/>
      <c r="Q68" s="43"/>
      <c r="R68" s="43"/>
      <c r="S68" s="43"/>
      <c r="T68" s="43"/>
      <c r="U68" s="43"/>
    </row>
    <row r="69" spans="1:21" ht="15.75" x14ac:dyDescent="0.25">
      <c r="A69" s="49"/>
      <c r="B69" s="324"/>
      <c r="C69" s="325"/>
      <c r="D69" s="325"/>
      <c r="E69" s="325"/>
      <c r="F69" s="325"/>
      <c r="G69" s="325"/>
      <c r="H69" s="326"/>
      <c r="I69" s="62"/>
      <c r="J69" s="204" t="s">
        <v>70</v>
      </c>
      <c r="K69" s="315"/>
      <c r="L69" s="316"/>
      <c r="M69" s="316"/>
      <c r="N69" s="316"/>
      <c r="O69" s="317"/>
      <c r="P69" s="43"/>
      <c r="Q69" s="43"/>
      <c r="R69" s="43"/>
      <c r="S69" s="43"/>
      <c r="T69" s="43"/>
      <c r="U69" s="43"/>
    </row>
    <row r="70" spans="1:21" ht="16.5" thickBot="1" x14ac:dyDescent="0.3">
      <c r="A70" s="49"/>
      <c r="B70" s="324"/>
      <c r="C70" s="325"/>
      <c r="D70" s="325"/>
      <c r="E70" s="325"/>
      <c r="F70" s="325"/>
      <c r="G70" s="325"/>
      <c r="H70" s="326"/>
      <c r="I70" s="62"/>
      <c r="J70" s="204" t="s">
        <v>71</v>
      </c>
      <c r="K70" s="318"/>
      <c r="L70" s="319"/>
      <c r="M70" s="319"/>
      <c r="N70" s="319"/>
      <c r="O70" s="320"/>
      <c r="P70" s="43"/>
      <c r="Q70" s="43"/>
      <c r="R70" s="43"/>
      <c r="S70" s="43"/>
      <c r="T70" s="43"/>
      <c r="U70" s="43"/>
    </row>
    <row r="71" spans="1:21" ht="15.75" x14ac:dyDescent="0.25">
      <c r="A71" s="49"/>
      <c r="B71" s="324"/>
      <c r="C71" s="325"/>
      <c r="D71" s="325"/>
      <c r="E71" s="325"/>
      <c r="F71" s="325"/>
      <c r="G71" s="325"/>
      <c r="H71" s="326"/>
      <c r="I71" s="230"/>
      <c r="J71" s="230"/>
      <c r="K71" s="49"/>
      <c r="L71" s="49"/>
      <c r="M71" s="43"/>
      <c r="N71" s="43"/>
      <c r="O71" s="43"/>
      <c r="P71" s="43"/>
      <c r="Q71" s="43"/>
      <c r="R71" s="43"/>
      <c r="S71" s="43"/>
      <c r="T71" s="43"/>
      <c r="U71" s="43"/>
    </row>
    <row r="72" spans="1:21" ht="15.75" x14ac:dyDescent="0.25">
      <c r="A72" s="49"/>
      <c r="B72" s="324"/>
      <c r="C72" s="325"/>
      <c r="D72" s="325"/>
      <c r="E72" s="325"/>
      <c r="F72" s="325"/>
      <c r="G72" s="325"/>
      <c r="H72" s="326"/>
      <c r="I72" s="230"/>
      <c r="J72" s="230"/>
      <c r="K72" s="49"/>
      <c r="L72" s="49"/>
      <c r="M72" s="43"/>
      <c r="N72" s="43"/>
      <c r="O72" s="43"/>
      <c r="P72" s="43"/>
      <c r="Q72" s="43"/>
      <c r="R72" s="43"/>
      <c r="S72" s="43"/>
      <c r="T72" s="43"/>
      <c r="U72" s="43"/>
    </row>
    <row r="73" spans="1:21" ht="15.75" x14ac:dyDescent="0.25">
      <c r="A73" s="49"/>
      <c r="B73" s="324"/>
      <c r="C73" s="325"/>
      <c r="D73" s="325"/>
      <c r="E73" s="325"/>
      <c r="F73" s="325"/>
      <c r="G73" s="325"/>
      <c r="H73" s="326"/>
      <c r="I73" s="230"/>
      <c r="J73" s="230"/>
      <c r="K73" s="49"/>
      <c r="L73" s="49"/>
      <c r="M73" s="43"/>
      <c r="N73" s="43"/>
      <c r="O73" s="43"/>
      <c r="P73" s="43"/>
      <c r="Q73" s="43"/>
      <c r="R73" s="43"/>
      <c r="S73" s="43"/>
      <c r="T73" s="43"/>
      <c r="U73" s="43"/>
    </row>
    <row r="74" spans="1:21" ht="16.5" thickBot="1" x14ac:dyDescent="0.3">
      <c r="A74" s="43"/>
      <c r="B74" s="327"/>
      <c r="C74" s="328"/>
      <c r="D74" s="328"/>
      <c r="E74" s="328"/>
      <c r="F74" s="328"/>
      <c r="G74" s="328"/>
      <c r="H74" s="329"/>
      <c r="I74" s="62"/>
      <c r="J74" s="62"/>
      <c r="K74" s="43"/>
      <c r="L74" s="43"/>
      <c r="M74" s="43"/>
      <c r="N74" s="150"/>
      <c r="O74" s="330"/>
      <c r="P74" s="330"/>
      <c r="Q74" s="43"/>
      <c r="R74" s="43"/>
      <c r="S74" s="43"/>
      <c r="T74" s="43"/>
      <c r="U74" s="43"/>
    </row>
  </sheetData>
  <mergeCells count="48">
    <mergeCell ref="F10:G10"/>
    <mergeCell ref="B68:H74"/>
    <mergeCell ref="K68:O68"/>
    <mergeCell ref="K69:O69"/>
    <mergeCell ref="K70:O70"/>
    <mergeCell ref="O74:P74"/>
    <mergeCell ref="B63:D66"/>
    <mergeCell ref="H49:L49"/>
    <mergeCell ref="H50:L50"/>
    <mergeCell ref="H51:L51"/>
    <mergeCell ref="H52:L52"/>
    <mergeCell ref="H53:L53"/>
    <mergeCell ref="H54:L54"/>
    <mergeCell ref="H55:L55"/>
    <mergeCell ref="H56:L56"/>
    <mergeCell ref="H57:L57"/>
    <mergeCell ref="H58:L58"/>
    <mergeCell ref="H59:L59"/>
    <mergeCell ref="B31:C31"/>
    <mergeCell ref="B29:C29"/>
    <mergeCell ref="H48:L48"/>
    <mergeCell ref="B34:D37"/>
    <mergeCell ref="B39:C39"/>
    <mergeCell ref="H41:L41"/>
    <mergeCell ref="H42:L42"/>
    <mergeCell ref="H43:L43"/>
    <mergeCell ref="H44:L44"/>
    <mergeCell ref="H45:L45"/>
    <mergeCell ref="H46:L46"/>
    <mergeCell ref="H47:L47"/>
    <mergeCell ref="B30:E30"/>
    <mergeCell ref="B32:E32"/>
    <mergeCell ref="B28:E28"/>
    <mergeCell ref="C1:L1"/>
    <mergeCell ref="B2:L3"/>
    <mergeCell ref="H4:L4"/>
    <mergeCell ref="D9:G9"/>
    <mergeCell ref="H9:J9"/>
    <mergeCell ref="B8:L8"/>
    <mergeCell ref="B24:E24"/>
    <mergeCell ref="B26:E26"/>
    <mergeCell ref="B25:C25"/>
    <mergeCell ref="B27:C27"/>
    <mergeCell ref="E17:E19"/>
    <mergeCell ref="F17:G19"/>
    <mergeCell ref="I17:I19"/>
    <mergeCell ref="J17:J19"/>
    <mergeCell ref="B22:G22"/>
  </mergeCells>
  <conditionalFormatting sqref="D60">
    <cfRule type="cellIs" dxfId="44" priority="7" operator="equal">
      <formula>0</formula>
    </cfRule>
    <cfRule type="cellIs" dxfId="43" priority="12" operator="equal">
      <formula>ROUND($H$26,1)</formula>
    </cfRule>
  </conditionalFormatting>
  <conditionalFormatting sqref="D61">
    <cfRule type="cellIs" dxfId="42" priority="6" operator="equal">
      <formula>0</formula>
    </cfRule>
    <cfRule type="cellIs" dxfId="41" priority="13" operator="equal">
      <formula>ROUND($H$35,1)</formula>
    </cfRule>
  </conditionalFormatting>
  <conditionalFormatting sqref="H26:J26">
    <cfRule type="cellIs" dxfId="40" priority="41" operator="equal">
      <formula>0</formula>
    </cfRule>
  </conditionalFormatting>
  <conditionalFormatting sqref="H28:J28">
    <cfRule type="cellIs" dxfId="39" priority="3" operator="equal">
      <formula>0</formula>
    </cfRule>
  </conditionalFormatting>
  <conditionalFormatting sqref="H30:J30">
    <cfRule type="cellIs" dxfId="38" priority="40" operator="equal">
      <formula>0</formula>
    </cfRule>
  </conditionalFormatting>
  <conditionalFormatting sqref="H32:J32">
    <cfRule type="cellIs" dxfId="37" priority="39" operator="equal">
      <formula>0</formula>
    </cfRule>
  </conditionalFormatting>
  <conditionalFormatting sqref="K19:L19 I20:L21">
    <cfRule type="cellIs" dxfId="36" priority="49" operator="equal">
      <formula>0</formula>
    </cfRule>
    <cfRule type="cellIs" dxfId="35" priority="50" operator="equal">
      <formula>0</formula>
    </cfRule>
  </conditionalFormatting>
  <conditionalFormatting sqref="L19:L21 J20:K21 I21 P26 P30 P32 M33:P33 H33:J36 M34:O36">
    <cfRule type="cellIs" dxfId="34" priority="48" operator="equal">
      <formula>0</formula>
    </cfRule>
  </conditionalFormatting>
  <conditionalFormatting sqref="M60">
    <cfRule type="cellIs" dxfId="33" priority="9" operator="equal">
      <formula>ROUND($M$26,1)</formula>
    </cfRule>
  </conditionalFormatting>
  <conditionalFormatting sqref="M60:M61">
    <cfRule type="cellIs" dxfId="32" priority="8" operator="equal">
      <formula>0</formula>
    </cfRule>
  </conditionalFormatting>
  <conditionalFormatting sqref="M61">
    <cfRule type="cellIs" dxfId="31" priority="11" operator="equal">
      <formula>ROUND($M$35,1)</formula>
    </cfRule>
  </conditionalFormatting>
  <conditionalFormatting sqref="M26:O26">
    <cfRule type="cellIs" dxfId="30" priority="34" operator="equal">
      <formula>0</formula>
    </cfRule>
  </conditionalFormatting>
  <conditionalFormatting sqref="M28:O28">
    <cfRule type="cellIs" dxfId="29" priority="1" operator="equal">
      <formula>0</formula>
    </cfRule>
  </conditionalFormatting>
  <conditionalFormatting sqref="M30:O30">
    <cfRule type="cellIs" dxfId="28" priority="33" operator="equal">
      <formula>0</formula>
    </cfRule>
  </conditionalFormatting>
  <conditionalFormatting sqref="M32:O32">
    <cfRule type="cellIs" dxfId="27" priority="32" operator="equal">
      <formula>0</formula>
    </cfRule>
  </conditionalFormatting>
  <dataValidations disablePrompts="1" count="2">
    <dataValidation type="list" allowBlank="1" showInputMessage="1" showErrorMessage="1" sqref="N42:N59 E42:E59" xr:uid="{7631BB18-E18A-43A2-8C85-D5F3DA709512}">
      <formula1>$P$42:$P$45</formula1>
    </dataValidation>
    <dataValidation type="list" allowBlank="1" showInputMessage="1" showErrorMessage="1" sqref="B42:B59 G42:G59" xr:uid="{85AFEFEA-8344-4B39-B892-994EBFB12E68}">
      <formula1>$O$42:$O$45</formula1>
    </dataValidation>
  </dataValidations>
  <pageMargins left="0.25" right="0.25" top="0.37" bottom="0.37" header="0.2" footer="0.2"/>
  <pageSetup scale="56" orientation="portrait" horizontalDpi="4294967295" verticalDpi="4294967295" r:id="rId1"/>
  <headerFooter>
    <oddFooter>&amp;LPage &amp;P of &amp;N&amp;RForm Last Revised:  August 2018</oddFooter>
  </headerFooter>
  <rowBreaks count="1" manualBreakCount="1">
    <brk id="37"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1CEAB-AA1D-4C73-9D78-F2B2BD09F1B4}">
  <sheetPr>
    <pageSetUpPr fitToPage="1"/>
  </sheetPr>
  <dimension ref="A1:U81"/>
  <sheetViews>
    <sheetView view="pageBreakPreview" zoomScale="85" zoomScaleNormal="100" zoomScaleSheetLayoutView="85" workbookViewId="0">
      <selection activeCell="C51" sqref="C51"/>
    </sheetView>
  </sheetViews>
  <sheetFormatPr defaultRowHeight="15" x14ac:dyDescent="0.25"/>
  <cols>
    <col min="1" max="1" width="4.7109375" customWidth="1"/>
    <col min="2" max="2" width="6.42578125" customWidth="1"/>
    <col min="3" max="3" width="42.28515625" customWidth="1"/>
    <col min="4" max="4" width="14.42578125" customWidth="1"/>
    <col min="5" max="5" width="10.7109375" customWidth="1"/>
    <col min="6" max="6" width="2" customWidth="1"/>
    <col min="7" max="7" width="8.42578125" customWidth="1"/>
    <col min="8" max="10" width="12.140625" customWidth="1"/>
    <col min="11" max="11" width="2" customWidth="1"/>
    <col min="12" max="12" width="8.42578125" customWidth="1"/>
    <col min="13" max="15" width="12.140625" customWidth="1"/>
    <col min="16" max="16" width="5.7109375" customWidth="1"/>
    <col min="17" max="17" width="12.140625" customWidth="1"/>
  </cols>
  <sheetData>
    <row r="1" spans="1:21" ht="23.25" x14ac:dyDescent="0.25">
      <c r="A1" s="43"/>
      <c r="B1" s="43"/>
      <c r="C1" s="273" t="s">
        <v>84</v>
      </c>
      <c r="D1" s="336"/>
      <c r="E1" s="336"/>
      <c r="F1" s="336"/>
      <c r="G1" s="336"/>
      <c r="H1" s="336"/>
      <c r="I1" s="336"/>
      <c r="J1" s="336"/>
      <c r="K1" s="336"/>
      <c r="L1" s="336"/>
      <c r="M1" s="43"/>
      <c r="N1" s="43"/>
      <c r="O1" s="43"/>
      <c r="P1" s="43"/>
      <c r="Q1" s="43"/>
      <c r="R1" s="43"/>
      <c r="S1" s="43"/>
      <c r="T1" s="43"/>
      <c r="U1" s="43"/>
    </row>
    <row r="2" spans="1:21" x14ac:dyDescent="0.25">
      <c r="A2" s="43"/>
      <c r="B2" s="337" t="s">
        <v>85</v>
      </c>
      <c r="C2" s="337"/>
      <c r="D2" s="337"/>
      <c r="E2" s="337"/>
      <c r="F2" s="337"/>
      <c r="G2" s="337"/>
      <c r="H2" s="337"/>
      <c r="I2" s="337"/>
      <c r="J2" s="337"/>
      <c r="K2" s="337"/>
      <c r="L2" s="337"/>
      <c r="M2" s="43"/>
      <c r="N2" s="43"/>
      <c r="O2" s="43"/>
      <c r="P2" s="43"/>
      <c r="Q2" s="43"/>
      <c r="R2" s="43"/>
      <c r="S2" s="43"/>
      <c r="T2" s="43"/>
      <c r="U2" s="43"/>
    </row>
    <row r="3" spans="1:21" x14ac:dyDescent="0.25">
      <c r="A3" s="43"/>
      <c r="B3" s="337"/>
      <c r="C3" s="337"/>
      <c r="D3" s="337"/>
      <c r="E3" s="337"/>
      <c r="F3" s="337"/>
      <c r="G3" s="337"/>
      <c r="H3" s="337"/>
      <c r="I3" s="337"/>
      <c r="J3" s="337"/>
      <c r="K3" s="337"/>
      <c r="L3" s="337"/>
      <c r="M3" s="43"/>
      <c r="N3" s="43"/>
      <c r="O3" s="43"/>
      <c r="P3" s="43"/>
      <c r="Q3" s="43"/>
      <c r="R3" s="43"/>
      <c r="S3" s="43"/>
      <c r="T3" s="43"/>
      <c r="U3" s="43"/>
    </row>
    <row r="4" spans="1:21" x14ac:dyDescent="0.25">
      <c r="A4" s="43"/>
      <c r="B4" s="44"/>
      <c r="C4" s="44"/>
      <c r="D4" s="44"/>
      <c r="E4" s="44"/>
      <c r="F4" s="44"/>
      <c r="G4" s="45" t="s">
        <v>2</v>
      </c>
      <c r="H4" s="356" t="s">
        <v>86</v>
      </c>
      <c r="I4" s="357"/>
      <c r="J4" s="357"/>
      <c r="K4" s="357"/>
      <c r="L4" s="358"/>
      <c r="M4" s="43"/>
      <c r="N4" s="43"/>
      <c r="O4" s="43"/>
      <c r="P4" s="43"/>
      <c r="Q4" s="43"/>
      <c r="R4" s="43"/>
      <c r="S4" s="43"/>
      <c r="T4" s="43"/>
      <c r="U4" s="43"/>
    </row>
    <row r="5" spans="1:21" ht="21" x14ac:dyDescent="0.35">
      <c r="A5" s="43"/>
      <c r="B5" s="46"/>
      <c r="C5" s="43"/>
      <c r="D5" s="43"/>
      <c r="E5" s="43"/>
      <c r="F5" s="43"/>
      <c r="G5" s="43"/>
      <c r="H5" s="47"/>
      <c r="I5" s="43"/>
      <c r="J5" s="43"/>
      <c r="K5" s="43"/>
      <c r="L5" s="43"/>
      <c r="M5" s="43"/>
      <c r="N5" s="43"/>
      <c r="O5" s="43"/>
      <c r="P5" s="43"/>
      <c r="Q5" s="43"/>
      <c r="R5" s="43"/>
      <c r="S5" s="43"/>
      <c r="T5" s="43"/>
      <c r="U5" s="43"/>
    </row>
    <row r="6" spans="1:21" ht="16.5" customHeight="1" thickBot="1" x14ac:dyDescent="0.3">
      <c r="A6" s="43"/>
      <c r="B6" s="48" t="s">
        <v>5</v>
      </c>
      <c r="C6" s="43"/>
      <c r="D6" s="43"/>
      <c r="E6" s="43"/>
      <c r="F6" s="43"/>
      <c r="G6" s="43"/>
      <c r="H6" s="47"/>
      <c r="I6" s="43"/>
      <c r="J6" s="43"/>
      <c r="K6" s="85" t="s">
        <v>6</v>
      </c>
      <c r="L6" s="43"/>
      <c r="M6" s="43"/>
      <c r="N6" s="43"/>
      <c r="O6" s="43"/>
      <c r="P6" s="43"/>
      <c r="Q6" s="43"/>
      <c r="R6" s="43"/>
      <c r="S6" s="43"/>
      <c r="T6" s="43"/>
      <c r="U6" s="43"/>
    </row>
    <row r="7" spans="1:21" x14ac:dyDescent="0.25">
      <c r="A7" s="49"/>
      <c r="B7" s="50"/>
      <c r="C7" s="86"/>
      <c r="D7" s="350" t="s">
        <v>7</v>
      </c>
      <c r="E7" s="350"/>
      <c r="F7" s="350"/>
      <c r="G7" s="350"/>
      <c r="H7" s="351" t="s">
        <v>8</v>
      </c>
      <c r="I7" s="352"/>
      <c r="J7" s="353"/>
      <c r="K7" s="43"/>
      <c r="L7" s="43"/>
      <c r="M7" s="43"/>
      <c r="N7" s="43"/>
      <c r="O7" s="43"/>
      <c r="P7" s="43"/>
      <c r="Q7" s="43"/>
      <c r="R7" s="43"/>
      <c r="S7" s="43"/>
      <c r="T7" s="43"/>
      <c r="U7" s="43"/>
    </row>
    <row r="8" spans="1:21" ht="45" x14ac:dyDescent="0.25">
      <c r="A8" s="49"/>
      <c r="B8" s="44"/>
      <c r="C8" s="87" t="s">
        <v>9</v>
      </c>
      <c r="D8" s="26" t="s">
        <v>10</v>
      </c>
      <c r="E8" s="26" t="s">
        <v>11</v>
      </c>
      <c r="F8" s="354" t="s">
        <v>12</v>
      </c>
      <c r="G8" s="355"/>
      <c r="H8" s="27" t="s">
        <v>10</v>
      </c>
      <c r="I8" s="27" t="s">
        <v>11</v>
      </c>
      <c r="J8" s="28" t="s">
        <v>12</v>
      </c>
      <c r="K8" s="63"/>
      <c r="L8" s="63"/>
      <c r="M8" s="43"/>
      <c r="N8" s="43"/>
      <c r="O8" s="43"/>
      <c r="P8" s="43"/>
      <c r="Q8" s="43"/>
      <c r="R8" s="43"/>
      <c r="S8" s="43"/>
      <c r="T8" s="43"/>
      <c r="U8" s="43"/>
    </row>
    <row r="9" spans="1:21" x14ac:dyDescent="0.25">
      <c r="A9" s="49"/>
      <c r="B9" s="44"/>
      <c r="C9" s="29" t="s">
        <v>15</v>
      </c>
      <c r="D9" s="12">
        <v>95</v>
      </c>
      <c r="E9" s="361">
        <v>2.6</v>
      </c>
      <c r="F9" s="364">
        <v>5.3</v>
      </c>
      <c r="G9" s="365"/>
      <c r="H9" s="13">
        <v>75</v>
      </c>
      <c r="I9" s="370">
        <v>2</v>
      </c>
      <c r="J9" s="373">
        <v>5.6</v>
      </c>
      <c r="K9" s="63"/>
      <c r="L9" s="63"/>
      <c r="M9" s="43"/>
      <c r="N9" s="43"/>
      <c r="O9" s="43"/>
      <c r="P9" s="43"/>
      <c r="Q9" s="43"/>
      <c r="R9" s="43"/>
      <c r="S9" s="43"/>
      <c r="T9" s="43"/>
      <c r="U9" s="43"/>
    </row>
    <row r="10" spans="1:21" ht="17.25" x14ac:dyDescent="0.25">
      <c r="A10" s="49"/>
      <c r="B10" s="44"/>
      <c r="C10" s="29" t="s">
        <v>87</v>
      </c>
      <c r="D10" s="12">
        <f>D9*2.5</f>
        <v>237.5</v>
      </c>
      <c r="E10" s="362"/>
      <c r="F10" s="366"/>
      <c r="G10" s="367"/>
      <c r="H10" s="13">
        <f>H9*2.5</f>
        <v>187.5</v>
      </c>
      <c r="I10" s="371"/>
      <c r="J10" s="374"/>
      <c r="K10" s="63"/>
      <c r="L10" s="63"/>
      <c r="M10" s="43"/>
      <c r="N10" s="43"/>
      <c r="O10" s="43"/>
      <c r="P10" s="43"/>
      <c r="Q10" s="43"/>
      <c r="R10" s="43"/>
      <c r="S10" s="43"/>
      <c r="T10" s="43"/>
      <c r="U10" s="43"/>
    </row>
    <row r="11" spans="1:21" x14ac:dyDescent="0.25">
      <c r="A11" s="49"/>
      <c r="B11" s="44"/>
      <c r="C11" s="29" t="s">
        <v>17</v>
      </c>
      <c r="D11" s="12">
        <v>3000</v>
      </c>
      <c r="E11" s="362"/>
      <c r="F11" s="366"/>
      <c r="G11" s="367"/>
      <c r="H11" s="13">
        <v>3000</v>
      </c>
      <c r="I11" s="371"/>
      <c r="J11" s="374"/>
      <c r="K11" s="64"/>
      <c r="L11" s="65"/>
      <c r="M11" s="43"/>
      <c r="N11" s="43"/>
      <c r="O11" s="43"/>
      <c r="P11" s="43"/>
      <c r="Q11" s="43"/>
      <c r="R11" s="43"/>
      <c r="S11" s="43"/>
      <c r="T11" s="43"/>
      <c r="U11" s="43"/>
    </row>
    <row r="12" spans="1:21" x14ac:dyDescent="0.25">
      <c r="A12" s="49"/>
      <c r="B12" s="44"/>
      <c r="C12" s="29" t="s">
        <v>18</v>
      </c>
      <c r="D12" s="12">
        <v>3000</v>
      </c>
      <c r="E12" s="362"/>
      <c r="F12" s="366"/>
      <c r="G12" s="367"/>
      <c r="H12" s="13">
        <v>3000</v>
      </c>
      <c r="I12" s="371"/>
      <c r="J12" s="374"/>
      <c r="K12" s="66"/>
      <c r="L12" s="66"/>
      <c r="M12" s="43"/>
      <c r="N12" s="43"/>
      <c r="O12" s="43"/>
      <c r="P12" s="43"/>
      <c r="Q12" s="43"/>
      <c r="R12" s="43"/>
      <c r="S12" s="43"/>
      <c r="T12" s="43"/>
      <c r="U12" s="43"/>
    </row>
    <row r="13" spans="1:21" x14ac:dyDescent="0.25">
      <c r="A13" s="49"/>
      <c r="B13" s="44"/>
      <c r="C13" s="29" t="s">
        <v>88</v>
      </c>
      <c r="D13" s="12">
        <v>25</v>
      </c>
      <c r="E13" s="362"/>
      <c r="F13" s="366"/>
      <c r="G13" s="367"/>
      <c r="H13" s="13">
        <v>25</v>
      </c>
      <c r="I13" s="371"/>
      <c r="J13" s="374"/>
      <c r="K13" s="43"/>
      <c r="L13" s="43"/>
      <c r="M13" s="43"/>
      <c r="N13" s="43"/>
      <c r="O13" s="43"/>
      <c r="P13" s="43"/>
      <c r="Q13" s="43"/>
      <c r="R13" s="43"/>
      <c r="S13" s="43"/>
      <c r="T13" s="43"/>
      <c r="U13" s="43"/>
    </row>
    <row r="14" spans="1:21" ht="15.75" thickBot="1" x14ac:dyDescent="0.3">
      <c r="A14" s="49"/>
      <c r="B14" s="43"/>
      <c r="C14" s="30" t="s">
        <v>21</v>
      </c>
      <c r="D14" s="31">
        <v>2000</v>
      </c>
      <c r="E14" s="363"/>
      <c r="F14" s="368"/>
      <c r="G14" s="369"/>
      <c r="H14" s="32">
        <v>250</v>
      </c>
      <c r="I14" s="372"/>
      <c r="J14" s="375"/>
      <c r="K14" s="55"/>
      <c r="L14" s="57"/>
      <c r="M14" s="43"/>
      <c r="N14" s="43"/>
      <c r="O14" s="43"/>
      <c r="P14" s="43"/>
      <c r="Q14" s="43"/>
      <c r="R14" s="43"/>
      <c r="S14" s="43"/>
      <c r="T14" s="43"/>
      <c r="U14" s="43"/>
    </row>
    <row r="15" spans="1:21" ht="15.75" x14ac:dyDescent="0.25">
      <c r="A15" s="49"/>
      <c r="B15" s="43"/>
      <c r="C15" s="51" t="s">
        <v>22</v>
      </c>
      <c r="D15" s="52"/>
      <c r="E15" s="53"/>
      <c r="F15" s="53"/>
      <c r="G15" s="54"/>
      <c r="H15" s="43"/>
      <c r="I15" s="55"/>
      <c r="J15" s="56"/>
      <c r="K15" s="56"/>
      <c r="L15" s="57"/>
      <c r="M15" s="43"/>
      <c r="N15" s="43"/>
      <c r="O15" s="43"/>
      <c r="P15" s="43"/>
      <c r="Q15" s="43"/>
      <c r="R15" s="43"/>
      <c r="S15" s="43"/>
      <c r="T15" s="43"/>
      <c r="U15" s="43"/>
    </row>
    <row r="16" spans="1:21" ht="15.75" x14ac:dyDescent="0.25">
      <c r="A16" s="49"/>
      <c r="B16" s="43"/>
      <c r="C16" s="43"/>
      <c r="D16" s="52"/>
      <c r="E16" s="53"/>
      <c r="F16" s="53"/>
      <c r="G16" s="58"/>
      <c r="H16" s="58"/>
      <c r="I16" s="59"/>
      <c r="J16" s="59"/>
      <c r="K16" s="59"/>
      <c r="L16" s="60"/>
      <c r="M16" s="43"/>
      <c r="N16" s="43"/>
      <c r="O16" s="43"/>
      <c r="P16" s="43"/>
      <c r="Q16" s="43"/>
      <c r="R16" s="43"/>
      <c r="S16" s="43"/>
      <c r="T16" s="43"/>
      <c r="U16" s="43"/>
    </row>
    <row r="17" spans="1:21" ht="21" x14ac:dyDescent="0.35">
      <c r="A17" s="49"/>
      <c r="B17" s="292" t="s">
        <v>23</v>
      </c>
      <c r="C17" s="293"/>
      <c r="D17" s="293"/>
      <c r="E17" s="294"/>
      <c r="F17" s="294"/>
      <c r="G17" s="294"/>
      <c r="H17" s="43"/>
      <c r="I17" s="49"/>
      <c r="J17" s="49"/>
      <c r="K17" s="49"/>
      <c r="L17" s="43"/>
      <c r="M17" s="43"/>
      <c r="N17" s="43"/>
      <c r="O17" s="43"/>
      <c r="P17" s="43"/>
      <c r="Q17" s="43"/>
      <c r="R17" s="43"/>
      <c r="S17" s="43"/>
      <c r="T17" s="43"/>
      <c r="U17" s="43"/>
    </row>
    <row r="18" spans="1:21" ht="16.5" thickBot="1" x14ac:dyDescent="0.3">
      <c r="A18" s="49"/>
      <c r="B18" s="48" t="s">
        <v>24</v>
      </c>
      <c r="C18" s="61"/>
      <c r="D18" s="61"/>
      <c r="E18" s="62"/>
      <c r="F18" s="62"/>
      <c r="G18" s="62"/>
      <c r="H18" s="43"/>
      <c r="I18" s="43"/>
      <c r="J18" s="49"/>
      <c r="K18" s="49"/>
      <c r="L18" s="49"/>
      <c r="M18" s="43"/>
      <c r="N18" s="43"/>
      <c r="O18" s="43"/>
      <c r="P18" s="43"/>
      <c r="Q18" s="43"/>
      <c r="R18" s="43"/>
      <c r="S18" s="43"/>
      <c r="T18" s="43"/>
      <c r="U18" s="43"/>
    </row>
    <row r="19" spans="1:21" ht="30" x14ac:dyDescent="0.25">
      <c r="A19" s="49"/>
      <c r="B19" s="376" t="s">
        <v>9</v>
      </c>
      <c r="C19" s="377"/>
      <c r="D19" s="25" t="s">
        <v>25</v>
      </c>
      <c r="E19" s="16" t="s">
        <v>26</v>
      </c>
      <c r="F19" s="75"/>
      <c r="G19" s="21" t="s">
        <v>27</v>
      </c>
      <c r="H19" s="1" t="s">
        <v>28</v>
      </c>
      <c r="I19" s="1" t="s">
        <v>29</v>
      </c>
      <c r="J19" s="2" t="s">
        <v>30</v>
      </c>
      <c r="K19" s="43"/>
      <c r="L19" s="22" t="s">
        <v>31</v>
      </c>
      <c r="M19" s="23" t="s">
        <v>28</v>
      </c>
      <c r="N19" s="23" t="s">
        <v>29</v>
      </c>
      <c r="O19" s="24" t="s">
        <v>30</v>
      </c>
      <c r="P19" s="67"/>
      <c r="Q19" s="43"/>
      <c r="R19" s="43"/>
      <c r="S19" s="43"/>
      <c r="T19" s="43"/>
      <c r="U19" s="43"/>
    </row>
    <row r="20" spans="1:21" ht="15" customHeight="1" x14ac:dyDescent="0.25">
      <c r="A20" s="49"/>
      <c r="B20" s="378" t="s">
        <v>34</v>
      </c>
      <c r="C20" s="379"/>
      <c r="D20" s="3"/>
      <c r="E20" s="17"/>
      <c r="F20" s="76"/>
      <c r="G20" s="4"/>
      <c r="H20" s="5"/>
      <c r="I20" s="5"/>
      <c r="J20" s="6"/>
      <c r="K20" s="43"/>
      <c r="L20" s="4"/>
      <c r="M20" s="5"/>
      <c r="N20" s="5"/>
      <c r="O20" s="6"/>
      <c r="P20" s="68"/>
      <c r="Q20" s="43"/>
      <c r="R20" s="43"/>
      <c r="S20" s="43"/>
      <c r="T20" s="43"/>
      <c r="U20" s="43"/>
    </row>
    <row r="21" spans="1:21" x14ac:dyDescent="0.25">
      <c r="A21" s="49"/>
      <c r="B21" s="380" t="s">
        <v>35</v>
      </c>
      <c r="C21" s="381"/>
      <c r="D21" s="9" t="s">
        <v>36</v>
      </c>
      <c r="E21" s="39">
        <v>200</v>
      </c>
      <c r="F21" s="77"/>
      <c r="G21" s="34"/>
      <c r="H21" s="118">
        <f>+($D$10*E21)/24/60</f>
        <v>32.986111111111114</v>
      </c>
      <c r="I21" s="119">
        <f>+(H21*$E$9)</f>
        <v>85.7638888888889</v>
      </c>
      <c r="J21" s="33">
        <f>+(H21*$F$9)</f>
        <v>174.82638888888889</v>
      </c>
      <c r="K21" s="120"/>
      <c r="L21" s="121"/>
      <c r="M21" s="119">
        <f>+($H$10*E21)/24/60</f>
        <v>26.041666666666668</v>
      </c>
      <c r="N21" s="119">
        <f>+(M21*$I$9)</f>
        <v>52.083333333333336</v>
      </c>
      <c r="O21" s="33">
        <f>+(M21*$J$9)</f>
        <v>145.83333333333334</v>
      </c>
      <c r="P21" s="69"/>
      <c r="Q21" s="43"/>
      <c r="R21" s="43"/>
      <c r="S21" s="43"/>
      <c r="T21" s="43"/>
      <c r="U21" s="43"/>
    </row>
    <row r="22" spans="1:21" ht="15" customHeight="1" x14ac:dyDescent="0.25">
      <c r="A22" s="49"/>
      <c r="B22" s="382" t="s">
        <v>37</v>
      </c>
      <c r="C22" s="383"/>
      <c r="D22" s="7"/>
      <c r="E22" s="40"/>
      <c r="F22" s="78"/>
      <c r="G22" s="35"/>
      <c r="H22" s="122"/>
      <c r="I22" s="122"/>
      <c r="J22" s="123"/>
      <c r="K22" s="120"/>
      <c r="L22" s="124"/>
      <c r="M22" s="122"/>
      <c r="N22" s="122"/>
      <c r="O22" s="123"/>
      <c r="P22" s="70"/>
      <c r="Q22" s="43"/>
      <c r="R22" s="43"/>
      <c r="S22" s="43"/>
      <c r="T22" s="43"/>
      <c r="U22" s="43"/>
    </row>
    <row r="23" spans="1:21" x14ac:dyDescent="0.25">
      <c r="A23" s="49"/>
      <c r="B23" s="359"/>
      <c r="C23" s="360"/>
      <c r="D23" s="11" t="s">
        <v>38</v>
      </c>
      <c r="E23" s="41">
        <v>0</v>
      </c>
      <c r="F23" s="77"/>
      <c r="G23" s="36"/>
      <c r="H23" s="118">
        <f>+($D$11*E23)/24/60</f>
        <v>0</v>
      </c>
      <c r="I23" s="119">
        <f>+(H23*$E$9)</f>
        <v>0</v>
      </c>
      <c r="J23" s="33">
        <f>+(H23*$F$9)</f>
        <v>0</v>
      </c>
      <c r="K23" s="120"/>
      <c r="L23" s="125"/>
      <c r="M23" s="119">
        <f>+($H$11*E23)/24/60</f>
        <v>0</v>
      </c>
      <c r="N23" s="119">
        <f>+(M23*$I$9)</f>
        <v>0</v>
      </c>
      <c r="O23" s="33">
        <f>+(M23*$J$9)</f>
        <v>0</v>
      </c>
      <c r="P23" s="71"/>
      <c r="Q23" s="43"/>
      <c r="R23" s="43"/>
      <c r="S23" s="43"/>
      <c r="T23" s="43"/>
      <c r="U23" s="43"/>
    </row>
    <row r="24" spans="1:21" x14ac:dyDescent="0.25">
      <c r="A24" s="49"/>
      <c r="B24" s="384" t="s">
        <v>39</v>
      </c>
      <c r="C24" s="385"/>
      <c r="D24" s="8"/>
      <c r="E24" s="18"/>
      <c r="F24" s="79"/>
      <c r="G24" s="35"/>
      <c r="H24" s="122"/>
      <c r="I24" s="122"/>
      <c r="J24" s="123"/>
      <c r="K24" s="120"/>
      <c r="L24" s="124"/>
      <c r="M24" s="122"/>
      <c r="N24" s="122"/>
      <c r="O24" s="123"/>
      <c r="P24" s="70"/>
      <c r="Q24" s="43"/>
      <c r="R24" s="43"/>
      <c r="S24" s="43"/>
      <c r="T24" s="43"/>
      <c r="U24" s="43"/>
    </row>
    <row r="25" spans="1:21" x14ac:dyDescent="0.25">
      <c r="A25" s="49"/>
      <c r="B25" s="359"/>
      <c r="C25" s="360"/>
      <c r="D25" s="14" t="s">
        <v>41</v>
      </c>
      <c r="E25" s="41">
        <v>0</v>
      </c>
      <c r="F25" s="77"/>
      <c r="G25" s="37"/>
      <c r="H25" s="118">
        <f>+($D$13*E25)/24/60</f>
        <v>0</v>
      </c>
      <c r="I25" s="119">
        <f>+(H25*$E$9)</f>
        <v>0</v>
      </c>
      <c r="J25" s="33">
        <f>+(H25*$F$9)</f>
        <v>0</v>
      </c>
      <c r="K25" s="120"/>
      <c r="L25" s="125"/>
      <c r="M25" s="119">
        <f>+($H$13*E25)/24/60</f>
        <v>0</v>
      </c>
      <c r="N25" s="119">
        <f>+(M25*$I$9)</f>
        <v>0</v>
      </c>
      <c r="O25" s="33">
        <f>+(M25*$J$9)</f>
        <v>0</v>
      </c>
      <c r="P25" s="71"/>
      <c r="Q25" s="43"/>
      <c r="R25" s="43"/>
      <c r="S25" s="43"/>
      <c r="T25" s="43"/>
      <c r="U25" s="43"/>
    </row>
    <row r="26" spans="1:21" x14ac:dyDescent="0.25">
      <c r="A26" s="49"/>
      <c r="B26" s="384" t="s">
        <v>43</v>
      </c>
      <c r="C26" s="385"/>
      <c r="D26" s="10"/>
      <c r="E26" s="19"/>
      <c r="F26" s="80"/>
      <c r="G26" s="35"/>
      <c r="H26" s="126"/>
      <c r="I26" s="126"/>
      <c r="J26" s="127"/>
      <c r="K26" s="120"/>
      <c r="L26" s="124"/>
      <c r="M26" s="126"/>
      <c r="N26" s="126"/>
      <c r="O26" s="127"/>
      <c r="P26" s="70"/>
      <c r="Q26" s="43"/>
      <c r="R26" s="43"/>
      <c r="S26" s="43"/>
      <c r="T26" s="43"/>
      <c r="U26" s="43"/>
    </row>
    <row r="27" spans="1:21" ht="15.75" thickBot="1" x14ac:dyDescent="0.3">
      <c r="A27" s="49"/>
      <c r="B27" s="386" t="s">
        <v>44</v>
      </c>
      <c r="C27" s="387"/>
      <c r="D27" s="15" t="s">
        <v>38</v>
      </c>
      <c r="E27" s="42">
        <v>5</v>
      </c>
      <c r="F27" s="77"/>
      <c r="G27" s="38"/>
      <c r="H27" s="118">
        <f>+($D$14*E27)/24/60</f>
        <v>6.9444444444444446</v>
      </c>
      <c r="I27" s="119">
        <f>+(H27*$E$9)</f>
        <v>18.055555555555557</v>
      </c>
      <c r="J27" s="33">
        <f>+(H27*$F$9)</f>
        <v>36.805555555555557</v>
      </c>
      <c r="K27" s="120"/>
      <c r="L27" s="128"/>
      <c r="M27" s="118">
        <f>+($H$14*E27)/24/60</f>
        <v>0.86805555555555558</v>
      </c>
      <c r="N27" s="119">
        <f>+(M27*$I$9)</f>
        <v>1.7361111111111112</v>
      </c>
      <c r="O27" s="33">
        <f>+(M27*$J$9)</f>
        <v>4.8611111111111107</v>
      </c>
      <c r="P27" s="71"/>
      <c r="Q27" s="43"/>
      <c r="R27" s="43"/>
      <c r="S27" s="43"/>
      <c r="T27" s="43"/>
      <c r="U27" s="43"/>
    </row>
    <row r="28" spans="1:21" ht="16.5" thickBot="1" x14ac:dyDescent="0.3">
      <c r="A28" s="49"/>
      <c r="B28" s="43"/>
      <c r="C28" s="43"/>
      <c r="D28" s="43"/>
      <c r="E28" s="73"/>
      <c r="F28" s="43"/>
      <c r="G28" s="52" t="s">
        <v>45</v>
      </c>
      <c r="H28" s="129">
        <f>SUM(H21,H23,H25,H27)</f>
        <v>39.930555555555557</v>
      </c>
      <c r="I28" s="130">
        <f t="shared" ref="I28:J28" si="0">SUM(I21,I23,I25,I27)</f>
        <v>103.81944444444446</v>
      </c>
      <c r="J28" s="131">
        <f t="shared" si="0"/>
        <v>211.63194444444446</v>
      </c>
      <c r="K28" s="120"/>
      <c r="L28" s="132" t="s">
        <v>45</v>
      </c>
      <c r="M28" s="129">
        <f>SUM(M21,M23,M25,M27)</f>
        <v>26.909722222222225</v>
      </c>
      <c r="N28" s="130">
        <f t="shared" ref="N28:O28" si="1">SUM(N21,N23,N25,N27)</f>
        <v>53.81944444444445</v>
      </c>
      <c r="O28" s="131">
        <f t="shared" si="1"/>
        <v>150.69444444444446</v>
      </c>
      <c r="P28" s="72"/>
      <c r="Q28" s="43"/>
      <c r="R28" s="43"/>
      <c r="S28" s="43"/>
      <c r="T28" s="43"/>
      <c r="U28" s="43"/>
    </row>
    <row r="29" spans="1:21" ht="21" x14ac:dyDescent="0.35">
      <c r="A29" s="49"/>
      <c r="B29" s="307" t="s">
        <v>46</v>
      </c>
      <c r="C29" s="307"/>
      <c r="D29" s="74"/>
      <c r="E29" s="74"/>
      <c r="F29" s="74"/>
      <c r="G29" s="74"/>
      <c r="H29" s="133"/>
      <c r="I29" s="134"/>
      <c r="J29" s="134"/>
      <c r="K29" s="134"/>
      <c r="L29" s="134"/>
      <c r="M29" s="120"/>
      <c r="N29" s="120"/>
      <c r="O29" s="120"/>
      <c r="P29" s="43"/>
      <c r="Q29" s="43"/>
      <c r="R29" s="43"/>
      <c r="S29" s="43"/>
      <c r="T29" s="43"/>
      <c r="U29" s="43"/>
    </row>
    <row r="30" spans="1:21" ht="16.5" customHeight="1" thickBot="1" x14ac:dyDescent="0.4">
      <c r="A30" s="49"/>
      <c r="B30" s="48" t="s">
        <v>47</v>
      </c>
      <c r="C30" s="46"/>
      <c r="D30" s="74"/>
      <c r="E30" s="74"/>
      <c r="F30" s="74"/>
      <c r="G30" s="74"/>
      <c r="H30" s="133"/>
      <c r="I30" s="134"/>
      <c r="J30" s="134"/>
      <c r="K30" s="134"/>
      <c r="L30" s="134"/>
      <c r="M30" s="120"/>
      <c r="N30" s="120"/>
      <c r="O30" s="120"/>
      <c r="P30" s="43"/>
      <c r="Q30" s="43"/>
      <c r="R30" s="43"/>
      <c r="S30" s="43"/>
      <c r="T30" s="43"/>
      <c r="U30" s="43"/>
    </row>
    <row r="31" spans="1:21" ht="30" x14ac:dyDescent="0.25">
      <c r="A31" s="49"/>
      <c r="B31" s="376" t="s">
        <v>9</v>
      </c>
      <c r="C31" s="377"/>
      <c r="D31" s="25" t="s">
        <v>25</v>
      </c>
      <c r="E31" s="16" t="s">
        <v>26</v>
      </c>
      <c r="F31" s="75"/>
      <c r="G31" s="20" t="s">
        <v>48</v>
      </c>
      <c r="H31" s="135" t="s">
        <v>28</v>
      </c>
      <c r="I31" s="135" t="s">
        <v>29</v>
      </c>
      <c r="J31" s="136" t="s">
        <v>30</v>
      </c>
      <c r="K31" s="120"/>
      <c r="L31" s="137" t="s">
        <v>49</v>
      </c>
      <c r="M31" s="138" t="s">
        <v>28</v>
      </c>
      <c r="N31" s="138" t="s">
        <v>29</v>
      </c>
      <c r="O31" s="139" t="s">
        <v>30</v>
      </c>
      <c r="P31" s="43"/>
      <c r="Q31" s="43"/>
      <c r="R31" s="43"/>
      <c r="S31" s="43"/>
      <c r="T31" s="43"/>
      <c r="U31" s="43"/>
    </row>
    <row r="32" spans="1:21" x14ac:dyDescent="0.25">
      <c r="A32" s="49"/>
      <c r="B32" s="378" t="s">
        <v>34</v>
      </c>
      <c r="C32" s="379"/>
      <c r="D32" s="3"/>
      <c r="E32" s="17"/>
      <c r="F32" s="76"/>
      <c r="G32" s="4"/>
      <c r="H32" s="140"/>
      <c r="I32" s="140"/>
      <c r="J32" s="141"/>
      <c r="K32" s="120"/>
      <c r="L32" s="142"/>
      <c r="M32" s="140"/>
      <c r="N32" s="140"/>
      <c r="O32" s="141"/>
      <c r="P32" s="43"/>
      <c r="Q32" s="43"/>
      <c r="R32" s="43"/>
      <c r="S32" s="43"/>
      <c r="T32" s="43"/>
      <c r="U32" s="43"/>
    </row>
    <row r="33" spans="1:21" ht="15" customHeight="1" x14ac:dyDescent="0.25">
      <c r="A33" s="49"/>
      <c r="B33" s="380" t="s">
        <v>35</v>
      </c>
      <c r="C33" s="381"/>
      <c r="D33" s="9" t="s">
        <v>36</v>
      </c>
      <c r="E33" s="39">
        <v>600</v>
      </c>
      <c r="F33" s="77"/>
      <c r="G33" s="34"/>
      <c r="H33" s="118">
        <f>+($D$10*E33)/24/60</f>
        <v>98.958333333333329</v>
      </c>
      <c r="I33" s="119">
        <f>+(H33*$E$9)</f>
        <v>257.29166666666669</v>
      </c>
      <c r="J33" s="33">
        <f>+(H33*$F$9)</f>
        <v>524.47916666666663</v>
      </c>
      <c r="K33" s="120"/>
      <c r="L33" s="121"/>
      <c r="M33" s="119">
        <f>+($H$10*E33)/24/60</f>
        <v>78.125</v>
      </c>
      <c r="N33" s="119">
        <f>+(M33*$I$9)</f>
        <v>156.25</v>
      </c>
      <c r="O33" s="33">
        <f>+(M33*$J$9)</f>
        <v>437.5</v>
      </c>
      <c r="P33" s="43"/>
      <c r="Q33" s="43"/>
      <c r="R33" s="43"/>
      <c r="S33" s="43"/>
      <c r="T33" s="43"/>
      <c r="U33" s="43"/>
    </row>
    <row r="34" spans="1:21" x14ac:dyDescent="0.25">
      <c r="A34" s="49"/>
      <c r="B34" s="382" t="s">
        <v>37</v>
      </c>
      <c r="C34" s="383"/>
      <c r="D34" s="7"/>
      <c r="E34" s="40"/>
      <c r="F34" s="78"/>
      <c r="G34" s="35"/>
      <c r="H34" s="122"/>
      <c r="I34" s="122"/>
      <c r="J34" s="123"/>
      <c r="K34" s="120"/>
      <c r="L34" s="124"/>
      <c r="M34" s="122"/>
      <c r="N34" s="122"/>
      <c r="O34" s="123"/>
      <c r="P34" s="43"/>
      <c r="Q34" s="43"/>
      <c r="R34" s="43"/>
      <c r="S34" s="43"/>
      <c r="T34" s="43"/>
      <c r="U34" s="43"/>
    </row>
    <row r="35" spans="1:21" ht="15" customHeight="1" x14ac:dyDescent="0.25">
      <c r="A35" s="49"/>
      <c r="B35" s="359"/>
      <c r="C35" s="360"/>
      <c r="D35" s="11" t="s">
        <v>38</v>
      </c>
      <c r="E35" s="41">
        <v>4</v>
      </c>
      <c r="F35" s="77"/>
      <c r="G35" s="36"/>
      <c r="H35" s="118">
        <f>+($D$11*E35)/24/60</f>
        <v>8.3333333333333339</v>
      </c>
      <c r="I35" s="119">
        <f>+(H35*$E$9)</f>
        <v>21.666666666666668</v>
      </c>
      <c r="J35" s="33">
        <f>+(H35*$F$9)</f>
        <v>44.166666666666671</v>
      </c>
      <c r="K35" s="120"/>
      <c r="L35" s="125"/>
      <c r="M35" s="119">
        <f>+($H$11*E35)/24/60</f>
        <v>8.3333333333333339</v>
      </c>
      <c r="N35" s="119">
        <f>+(M35*$I$9)</f>
        <v>16.666666666666668</v>
      </c>
      <c r="O35" s="33">
        <f>+(M35*$J$9)</f>
        <v>46.666666666666664</v>
      </c>
      <c r="P35" s="43"/>
      <c r="Q35" s="43"/>
      <c r="R35" s="43"/>
      <c r="S35" s="43"/>
      <c r="T35" s="43"/>
      <c r="U35" s="43"/>
    </row>
    <row r="36" spans="1:21" x14ac:dyDescent="0.25">
      <c r="A36" s="49"/>
      <c r="B36" s="384" t="s">
        <v>39</v>
      </c>
      <c r="C36" s="385"/>
      <c r="D36" s="8"/>
      <c r="E36" s="18"/>
      <c r="F36" s="79"/>
      <c r="G36" s="35"/>
      <c r="H36" s="122"/>
      <c r="I36" s="122"/>
      <c r="J36" s="123"/>
      <c r="K36" s="120"/>
      <c r="L36" s="124"/>
      <c r="M36" s="122"/>
      <c r="N36" s="122"/>
      <c r="O36" s="123"/>
      <c r="P36" s="43"/>
      <c r="Q36" s="43"/>
      <c r="R36" s="43"/>
      <c r="S36" s="43"/>
      <c r="T36" s="43"/>
      <c r="U36" s="43"/>
    </row>
    <row r="37" spans="1:21" x14ac:dyDescent="0.25">
      <c r="A37" s="49"/>
      <c r="B37" s="359"/>
      <c r="C37" s="360"/>
      <c r="D37" s="14" t="s">
        <v>41</v>
      </c>
      <c r="E37" s="41">
        <v>75</v>
      </c>
      <c r="F37" s="77"/>
      <c r="G37" s="37"/>
      <c r="H37" s="118">
        <f>+($D$13*E37)/24/60</f>
        <v>1.3020833333333333</v>
      </c>
      <c r="I37" s="119">
        <f>+(H37*$E$9)</f>
        <v>3.3854166666666665</v>
      </c>
      <c r="J37" s="33">
        <f>+(H37*$F$9)</f>
        <v>6.9010416666666661</v>
      </c>
      <c r="K37" s="120"/>
      <c r="L37" s="125"/>
      <c r="M37" s="119">
        <f>+($H$13*E37)/24/60</f>
        <v>1.3020833333333333</v>
      </c>
      <c r="N37" s="119">
        <f>+(M37*$I$9)</f>
        <v>2.6041666666666665</v>
      </c>
      <c r="O37" s="33">
        <f>+(M37*$J$9)</f>
        <v>7.2916666666666661</v>
      </c>
      <c r="P37" s="43"/>
      <c r="Q37" s="43"/>
      <c r="R37" s="43"/>
      <c r="S37" s="43"/>
      <c r="T37" s="43"/>
      <c r="U37" s="43"/>
    </row>
    <row r="38" spans="1:21" x14ac:dyDescent="0.25">
      <c r="A38" s="49"/>
      <c r="B38" s="384" t="s">
        <v>43</v>
      </c>
      <c r="C38" s="385"/>
      <c r="D38" s="10"/>
      <c r="E38" s="19"/>
      <c r="F38" s="80"/>
      <c r="G38" s="35"/>
      <c r="H38" s="126"/>
      <c r="I38" s="126"/>
      <c r="J38" s="127"/>
      <c r="K38" s="120"/>
      <c r="L38" s="124"/>
      <c r="M38" s="126"/>
      <c r="N38" s="126"/>
      <c r="O38" s="127"/>
      <c r="P38" s="43"/>
      <c r="Q38" s="43"/>
      <c r="R38" s="43"/>
      <c r="S38" s="43"/>
      <c r="T38" s="43"/>
      <c r="U38" s="43"/>
    </row>
    <row r="39" spans="1:21" ht="15.75" thickBot="1" x14ac:dyDescent="0.3">
      <c r="A39" s="49"/>
      <c r="B39" s="386" t="s">
        <v>44</v>
      </c>
      <c r="C39" s="387"/>
      <c r="D39" s="15" t="s">
        <v>38</v>
      </c>
      <c r="E39" s="42">
        <v>10</v>
      </c>
      <c r="F39" s="77"/>
      <c r="G39" s="38"/>
      <c r="H39" s="118">
        <f>+($D$14*E39)/24/60</f>
        <v>13.888888888888889</v>
      </c>
      <c r="I39" s="119">
        <f>+(H39*$E$9)</f>
        <v>36.111111111111114</v>
      </c>
      <c r="J39" s="33">
        <f>+(H39*$F$9)</f>
        <v>73.611111111111114</v>
      </c>
      <c r="K39" s="120"/>
      <c r="L39" s="128"/>
      <c r="M39" s="118">
        <f>+($H$14*E39)/24/60</f>
        <v>1.7361111111111112</v>
      </c>
      <c r="N39" s="119">
        <f>+(M39*$I$9)</f>
        <v>3.4722222222222223</v>
      </c>
      <c r="O39" s="33">
        <f>+(M39*$J$9)</f>
        <v>9.7222222222222214</v>
      </c>
      <c r="P39" s="43"/>
      <c r="Q39" s="43"/>
      <c r="R39" s="43"/>
      <c r="S39" s="43"/>
      <c r="T39" s="43"/>
      <c r="U39" s="43"/>
    </row>
    <row r="40" spans="1:21" ht="16.5" thickBot="1" x14ac:dyDescent="0.3">
      <c r="A40" s="49"/>
      <c r="B40" s="43"/>
      <c r="C40" s="43"/>
      <c r="D40" s="43"/>
      <c r="E40" s="73"/>
      <c r="F40" s="43"/>
      <c r="G40" s="52" t="s">
        <v>45</v>
      </c>
      <c r="H40" s="129">
        <f>SUM(H33,H35,H37,H39)</f>
        <v>122.48263888888887</v>
      </c>
      <c r="I40" s="130">
        <f t="shared" ref="I40:J40" si="2">SUM(I33,I35,I37,I39)</f>
        <v>318.4548611111112</v>
      </c>
      <c r="J40" s="131">
        <f t="shared" si="2"/>
        <v>649.15798611111097</v>
      </c>
      <c r="K40" s="120"/>
      <c r="L40" s="143" t="s">
        <v>45</v>
      </c>
      <c r="M40" s="129">
        <f>SUM(M33,M35,M37,M39)</f>
        <v>89.496527777777771</v>
      </c>
      <c r="N40" s="130">
        <f t="shared" ref="N40:O40" si="3">SUM(N33,N35,N37,N39)</f>
        <v>178.99305555555554</v>
      </c>
      <c r="O40" s="131">
        <f t="shared" si="3"/>
        <v>501.1805555555556</v>
      </c>
      <c r="P40" s="43"/>
      <c r="Q40" s="43"/>
      <c r="R40" s="43"/>
      <c r="S40" s="43"/>
      <c r="T40" s="43"/>
      <c r="U40" s="43"/>
    </row>
    <row r="41" spans="1:21" ht="16.5" customHeight="1" thickBot="1" x14ac:dyDescent="0.3">
      <c r="A41" s="49"/>
      <c r="B41" s="389" t="s">
        <v>89</v>
      </c>
      <c r="C41" s="389"/>
      <c r="D41" s="389"/>
      <c r="E41" s="43"/>
      <c r="F41" s="43"/>
      <c r="G41" s="52"/>
      <c r="H41" s="144"/>
      <c r="I41" s="144"/>
      <c r="J41" s="144"/>
      <c r="K41" s="120"/>
      <c r="L41" s="143"/>
      <c r="M41" s="144"/>
      <c r="N41" s="144"/>
      <c r="O41" s="144"/>
      <c r="P41" s="43"/>
      <c r="Q41" s="43"/>
      <c r="R41" s="43"/>
      <c r="S41" s="43"/>
      <c r="T41" s="43"/>
      <c r="U41" s="43"/>
    </row>
    <row r="42" spans="1:21" ht="19.5" thickBot="1" x14ac:dyDescent="0.35">
      <c r="A42" s="49"/>
      <c r="B42" s="389"/>
      <c r="C42" s="389"/>
      <c r="D42" s="389"/>
      <c r="E42" s="84"/>
      <c r="F42" s="84"/>
      <c r="G42" s="83" t="s">
        <v>51</v>
      </c>
      <c r="H42" s="145">
        <f>H28+H40</f>
        <v>162.41319444444443</v>
      </c>
      <c r="I42" s="146">
        <f>I28+I40</f>
        <v>422.27430555555566</v>
      </c>
      <c r="J42" s="147">
        <f>J28+J40</f>
        <v>860.78993055555543</v>
      </c>
      <c r="K42" s="120"/>
      <c r="L42" s="143"/>
      <c r="M42" s="145">
        <f>M28+M40</f>
        <v>116.40625</v>
      </c>
      <c r="N42" s="146">
        <f>N28+N40</f>
        <v>232.8125</v>
      </c>
      <c r="O42" s="147">
        <f>O28+O40</f>
        <v>651.875</v>
      </c>
      <c r="P42" s="43"/>
      <c r="Q42" s="43"/>
      <c r="R42" s="43"/>
      <c r="S42" s="43"/>
      <c r="T42" s="43"/>
      <c r="U42" s="43"/>
    </row>
    <row r="43" spans="1:21" ht="15.75" x14ac:dyDescent="0.25">
      <c r="A43" s="49"/>
      <c r="B43" s="389"/>
      <c r="C43" s="389"/>
      <c r="D43" s="389"/>
      <c r="E43" s="43"/>
      <c r="F43" s="43"/>
      <c r="G43" s="52"/>
      <c r="H43" s="81"/>
      <c r="I43" s="81"/>
      <c r="J43" s="81"/>
      <c r="K43" s="43"/>
      <c r="L43" s="52"/>
      <c r="M43" s="81"/>
      <c r="N43" s="81"/>
      <c r="O43" s="81"/>
      <c r="P43" s="43"/>
      <c r="Q43" s="43"/>
      <c r="R43" s="43"/>
      <c r="S43" s="43"/>
      <c r="T43" s="43"/>
      <c r="U43" s="43"/>
    </row>
    <row r="44" spans="1:21" x14ac:dyDescent="0.25">
      <c r="A44" s="49"/>
      <c r="B44" s="389"/>
      <c r="C44" s="389"/>
      <c r="D44" s="389"/>
      <c r="E44" s="43"/>
      <c r="F44" s="43"/>
      <c r="G44" s="43"/>
      <c r="H44" s="43"/>
      <c r="I44" s="49"/>
      <c r="J44" s="49"/>
      <c r="K44" s="49"/>
      <c r="L44" s="49"/>
      <c r="M44" s="43"/>
      <c r="N44" s="43"/>
      <c r="O44" s="43"/>
      <c r="P44" s="43"/>
      <c r="Q44" s="43"/>
      <c r="R44" s="43"/>
      <c r="S44" s="43"/>
      <c r="T44" s="43"/>
      <c r="U44" s="43"/>
    </row>
    <row r="45" spans="1:21" x14ac:dyDescent="0.25">
      <c r="A45" s="49"/>
      <c r="B45" s="44"/>
      <c r="C45" s="44"/>
      <c r="D45" s="44"/>
      <c r="E45" s="43"/>
      <c r="F45" s="43"/>
      <c r="G45" s="43"/>
      <c r="H45" s="43"/>
      <c r="I45" s="49"/>
      <c r="J45" s="49"/>
      <c r="K45" s="49"/>
      <c r="L45" s="49"/>
      <c r="M45" s="43"/>
      <c r="N45" s="43"/>
      <c r="O45" s="43"/>
      <c r="P45" s="43"/>
      <c r="Q45" s="43"/>
      <c r="R45" s="43"/>
      <c r="S45" s="43"/>
      <c r="T45" s="43"/>
      <c r="U45" s="43"/>
    </row>
    <row r="46" spans="1:21" ht="21" x14ac:dyDescent="0.35">
      <c r="A46" s="49"/>
      <c r="B46" s="307" t="s">
        <v>52</v>
      </c>
      <c r="C46" s="307"/>
      <c r="D46" s="44"/>
      <c r="E46" s="43"/>
      <c r="F46" s="43"/>
      <c r="G46" s="43"/>
      <c r="H46" s="43"/>
      <c r="I46" s="49"/>
      <c r="J46" s="49"/>
      <c r="K46" s="49"/>
      <c r="L46" s="49"/>
      <c r="M46" s="43"/>
      <c r="N46" s="43"/>
      <c r="O46" s="43"/>
      <c r="P46" s="43"/>
      <c r="Q46" s="43"/>
      <c r="R46" s="43"/>
      <c r="S46" s="43"/>
      <c r="T46" s="43"/>
      <c r="U46" s="43"/>
    </row>
    <row r="47" spans="1:21" ht="16.5" thickBot="1" x14ac:dyDescent="0.3">
      <c r="A47" s="49"/>
      <c r="B47" s="101" t="s">
        <v>53</v>
      </c>
      <c r="C47" s="44"/>
      <c r="D47" s="44"/>
      <c r="E47" s="43"/>
      <c r="F47" s="43"/>
      <c r="G47" s="43"/>
      <c r="H47" s="43"/>
      <c r="I47" s="49"/>
      <c r="J47" s="49"/>
      <c r="K47" s="49"/>
      <c r="L47" s="49"/>
      <c r="M47" s="43"/>
      <c r="N47" s="43"/>
      <c r="O47" s="43"/>
      <c r="P47" s="43"/>
      <c r="Q47" s="43"/>
      <c r="R47" s="43"/>
      <c r="S47" s="43"/>
      <c r="T47" s="43"/>
      <c r="U47" s="43"/>
    </row>
    <row r="48" spans="1:21" ht="33.75" customHeight="1" x14ac:dyDescent="0.25">
      <c r="A48" s="49"/>
      <c r="B48" s="96" t="s">
        <v>54</v>
      </c>
      <c r="C48" s="99" t="s">
        <v>59</v>
      </c>
      <c r="D48" s="89" t="s">
        <v>56</v>
      </c>
      <c r="E48" s="88" t="s">
        <v>57</v>
      </c>
      <c r="F48" s="43"/>
      <c r="G48" s="92" t="s">
        <v>58</v>
      </c>
      <c r="H48" s="390" t="s">
        <v>59</v>
      </c>
      <c r="I48" s="390"/>
      <c r="J48" s="390"/>
      <c r="K48" s="390"/>
      <c r="L48" s="390"/>
      <c r="M48" s="90" t="s">
        <v>56</v>
      </c>
      <c r="N48" s="91" t="s">
        <v>57</v>
      </c>
      <c r="O48" s="43"/>
      <c r="P48" s="43"/>
      <c r="Q48" s="43"/>
      <c r="R48" s="43"/>
      <c r="S48" s="43"/>
      <c r="T48" s="43"/>
      <c r="U48" s="43"/>
    </row>
    <row r="49" spans="1:21" x14ac:dyDescent="0.25">
      <c r="A49" s="49"/>
      <c r="B49" s="97" t="s">
        <v>60</v>
      </c>
      <c r="C49" s="114" t="s">
        <v>90</v>
      </c>
      <c r="D49" s="108">
        <v>17</v>
      </c>
      <c r="E49" s="109">
        <v>1</v>
      </c>
      <c r="F49" s="43"/>
      <c r="G49" s="93" t="s">
        <v>60</v>
      </c>
      <c r="H49" s="388" t="s">
        <v>91</v>
      </c>
      <c r="I49" s="388"/>
      <c r="J49" s="388"/>
      <c r="K49" s="388"/>
      <c r="L49" s="388"/>
      <c r="M49" s="105">
        <v>26</v>
      </c>
      <c r="N49" s="102">
        <v>1</v>
      </c>
      <c r="O49" s="149" t="s">
        <v>60</v>
      </c>
      <c r="P49" s="117">
        <v>1</v>
      </c>
      <c r="Q49" s="43"/>
      <c r="R49" s="43"/>
      <c r="S49" s="43"/>
      <c r="T49" s="43"/>
      <c r="U49" s="43"/>
    </row>
    <row r="50" spans="1:21" x14ac:dyDescent="0.25">
      <c r="A50" s="49"/>
      <c r="B50" s="98" t="s">
        <v>63</v>
      </c>
      <c r="C50" s="115" t="s">
        <v>90</v>
      </c>
      <c r="D50" s="110">
        <v>6.9</v>
      </c>
      <c r="E50" s="111">
        <v>1</v>
      </c>
      <c r="F50" s="43"/>
      <c r="G50" s="94" t="s">
        <v>63</v>
      </c>
      <c r="H50" s="391" t="s">
        <v>91</v>
      </c>
      <c r="I50" s="391"/>
      <c r="J50" s="391"/>
      <c r="K50" s="391"/>
      <c r="L50" s="391"/>
      <c r="M50" s="106">
        <v>0.9</v>
      </c>
      <c r="N50" s="103">
        <v>1</v>
      </c>
      <c r="O50" s="149" t="s">
        <v>61</v>
      </c>
      <c r="P50" s="117">
        <v>2</v>
      </c>
      <c r="Q50" s="43"/>
      <c r="R50" s="43"/>
      <c r="T50" s="43"/>
      <c r="U50" s="43"/>
    </row>
    <row r="51" spans="1:21" x14ac:dyDescent="0.25">
      <c r="A51" s="43"/>
      <c r="B51" s="97" t="s">
        <v>60</v>
      </c>
      <c r="C51" s="114" t="s">
        <v>92</v>
      </c>
      <c r="D51" s="108">
        <v>16</v>
      </c>
      <c r="E51" s="109">
        <v>1</v>
      </c>
      <c r="F51" s="43"/>
      <c r="G51" s="93" t="s">
        <v>60</v>
      </c>
      <c r="H51" s="388" t="s">
        <v>93</v>
      </c>
      <c r="I51" s="388"/>
      <c r="J51" s="388"/>
      <c r="K51" s="388"/>
      <c r="L51" s="388"/>
      <c r="M51" s="105">
        <v>47.3</v>
      </c>
      <c r="N51" s="102">
        <v>2</v>
      </c>
      <c r="O51" s="149" t="s">
        <v>62</v>
      </c>
      <c r="P51" s="117">
        <v>3</v>
      </c>
      <c r="Q51" s="43"/>
      <c r="R51" s="43"/>
      <c r="T51" s="43"/>
      <c r="U51" s="43"/>
    </row>
    <row r="52" spans="1:21" x14ac:dyDescent="0.25">
      <c r="A52" s="43"/>
      <c r="B52" s="98" t="s">
        <v>60</v>
      </c>
      <c r="C52" s="115" t="s">
        <v>94</v>
      </c>
      <c r="D52" s="110">
        <v>60</v>
      </c>
      <c r="E52" s="111">
        <v>2</v>
      </c>
      <c r="F52" s="43"/>
      <c r="G52" s="94" t="s">
        <v>60</v>
      </c>
      <c r="H52" s="391" t="s">
        <v>95</v>
      </c>
      <c r="I52" s="391"/>
      <c r="J52" s="391"/>
      <c r="K52" s="391"/>
      <c r="L52" s="391"/>
      <c r="M52" s="106">
        <v>20</v>
      </c>
      <c r="N52" s="103" t="s">
        <v>64</v>
      </c>
      <c r="O52" s="149" t="s">
        <v>63</v>
      </c>
      <c r="P52" s="117" t="s">
        <v>64</v>
      </c>
      <c r="Q52" s="43"/>
      <c r="R52" s="43"/>
      <c r="T52" s="43"/>
      <c r="U52" s="43"/>
    </row>
    <row r="53" spans="1:21" x14ac:dyDescent="0.25">
      <c r="A53" s="43"/>
      <c r="B53" s="97" t="s">
        <v>60</v>
      </c>
      <c r="C53" s="114" t="s">
        <v>96</v>
      </c>
      <c r="D53" s="108">
        <v>39</v>
      </c>
      <c r="E53" s="109" t="s">
        <v>64</v>
      </c>
      <c r="F53" s="43"/>
      <c r="G53" s="93" t="s">
        <v>60</v>
      </c>
      <c r="H53" s="388" t="s">
        <v>97</v>
      </c>
      <c r="I53" s="388"/>
      <c r="J53" s="388"/>
      <c r="K53" s="388"/>
      <c r="L53" s="388"/>
      <c r="M53" s="105">
        <v>10.8</v>
      </c>
      <c r="N53" s="102" t="s">
        <v>64</v>
      </c>
      <c r="O53" s="43"/>
      <c r="P53" s="43"/>
      <c r="Q53" s="43"/>
      <c r="R53" s="43"/>
      <c r="T53" s="43"/>
      <c r="U53" s="43"/>
    </row>
    <row r="54" spans="1:21" x14ac:dyDescent="0.25">
      <c r="A54" s="43"/>
      <c r="B54" s="98" t="s">
        <v>62</v>
      </c>
      <c r="C54" s="115" t="s">
        <v>96</v>
      </c>
      <c r="D54" s="110">
        <v>1.3</v>
      </c>
      <c r="E54" s="111" t="s">
        <v>64</v>
      </c>
      <c r="F54" s="43"/>
      <c r="G54" s="94" t="s">
        <v>62</v>
      </c>
      <c r="H54" s="391" t="s">
        <v>97</v>
      </c>
      <c r="I54" s="391"/>
      <c r="J54" s="391"/>
      <c r="K54" s="391"/>
      <c r="L54" s="391"/>
      <c r="M54" s="106">
        <v>1.3</v>
      </c>
      <c r="N54" s="103" t="s">
        <v>64</v>
      </c>
      <c r="O54" s="43"/>
      <c r="P54" s="43"/>
      <c r="Q54" s="43"/>
      <c r="R54" s="43"/>
      <c r="S54" s="43"/>
      <c r="T54" s="43"/>
      <c r="U54" s="43"/>
    </row>
    <row r="55" spans="1:21" x14ac:dyDescent="0.25">
      <c r="A55" s="43"/>
      <c r="B55" s="97" t="s">
        <v>63</v>
      </c>
      <c r="C55" s="114" t="s">
        <v>96</v>
      </c>
      <c r="D55" s="108">
        <v>13.9</v>
      </c>
      <c r="E55" s="109" t="s">
        <v>64</v>
      </c>
      <c r="F55" s="43"/>
      <c r="G55" s="93" t="s">
        <v>63</v>
      </c>
      <c r="H55" s="388" t="s">
        <v>97</v>
      </c>
      <c r="I55" s="388"/>
      <c r="J55" s="388"/>
      <c r="K55" s="388"/>
      <c r="L55" s="388"/>
      <c r="M55" s="105">
        <v>1.7</v>
      </c>
      <c r="N55" s="102" t="s">
        <v>64</v>
      </c>
      <c r="O55" s="43"/>
      <c r="P55" s="43"/>
      <c r="Q55" s="43"/>
      <c r="R55" s="43"/>
      <c r="S55" s="43"/>
      <c r="T55" s="43"/>
      <c r="U55" s="43"/>
    </row>
    <row r="56" spans="1:21" x14ac:dyDescent="0.25">
      <c r="A56" s="43"/>
      <c r="B56" s="98" t="s">
        <v>61</v>
      </c>
      <c r="C56" s="115" t="s">
        <v>96</v>
      </c>
      <c r="D56" s="110">
        <v>8.3000000000000007</v>
      </c>
      <c r="E56" s="111" t="s">
        <v>64</v>
      </c>
      <c r="F56" s="43"/>
      <c r="G56" s="94" t="s">
        <v>61</v>
      </c>
      <c r="H56" s="391" t="s">
        <v>97</v>
      </c>
      <c r="I56" s="391"/>
      <c r="J56" s="391"/>
      <c r="K56" s="391"/>
      <c r="L56" s="391"/>
      <c r="M56" s="106">
        <v>8</v>
      </c>
      <c r="N56" s="103" t="s">
        <v>64</v>
      </c>
      <c r="O56" s="43"/>
      <c r="P56" s="43"/>
      <c r="Q56" s="43"/>
      <c r="R56" s="43"/>
      <c r="S56" s="43"/>
      <c r="T56" s="43"/>
      <c r="U56" s="43"/>
    </row>
    <row r="57" spans="1:21" x14ac:dyDescent="0.25">
      <c r="A57" s="43"/>
      <c r="B57" s="97"/>
      <c r="C57" s="114"/>
      <c r="D57" s="108"/>
      <c r="E57" s="109"/>
      <c r="F57" s="43"/>
      <c r="G57" s="93"/>
      <c r="H57" s="388"/>
      <c r="I57" s="388"/>
      <c r="J57" s="388"/>
      <c r="K57" s="388"/>
      <c r="L57" s="388"/>
      <c r="M57" s="105"/>
      <c r="N57" s="102"/>
      <c r="O57" s="43"/>
      <c r="P57" s="43"/>
      <c r="Q57" s="43"/>
      <c r="R57" s="43"/>
      <c r="S57" s="43"/>
      <c r="T57" s="43"/>
      <c r="U57" s="43"/>
    </row>
    <row r="58" spans="1:21" x14ac:dyDescent="0.25">
      <c r="A58" s="43"/>
      <c r="B58" s="98"/>
      <c r="C58" s="115"/>
      <c r="D58" s="110"/>
      <c r="E58" s="111"/>
      <c r="F58" s="43"/>
      <c r="G58" s="94"/>
      <c r="H58" s="391"/>
      <c r="I58" s="391"/>
      <c r="J58" s="391"/>
      <c r="K58" s="391"/>
      <c r="L58" s="391"/>
      <c r="M58" s="106"/>
      <c r="N58" s="103"/>
      <c r="O58" s="43"/>
      <c r="P58" s="43"/>
      <c r="Q58" s="43"/>
      <c r="R58" s="43"/>
      <c r="S58" s="43"/>
      <c r="T58" s="43"/>
      <c r="U58" s="43"/>
    </row>
    <row r="59" spans="1:21" x14ac:dyDescent="0.25">
      <c r="A59" s="43"/>
      <c r="B59" s="97"/>
      <c r="C59" s="114"/>
      <c r="D59" s="108"/>
      <c r="E59" s="109"/>
      <c r="F59" s="43"/>
      <c r="G59" s="93"/>
      <c r="H59" s="388"/>
      <c r="I59" s="388"/>
      <c r="J59" s="388"/>
      <c r="K59" s="388"/>
      <c r="L59" s="388"/>
      <c r="M59" s="105"/>
      <c r="N59" s="102"/>
      <c r="O59" s="43"/>
      <c r="P59" s="43"/>
      <c r="Q59" s="43"/>
      <c r="R59" s="43"/>
      <c r="S59" s="43"/>
      <c r="T59" s="43"/>
      <c r="U59" s="43"/>
    </row>
    <row r="60" spans="1:21" x14ac:dyDescent="0.25">
      <c r="A60" s="43"/>
      <c r="B60" s="98"/>
      <c r="C60" s="115"/>
      <c r="D60" s="110"/>
      <c r="E60" s="111"/>
      <c r="F60" s="43"/>
      <c r="G60" s="94"/>
      <c r="H60" s="391"/>
      <c r="I60" s="391"/>
      <c r="J60" s="391"/>
      <c r="K60" s="391"/>
      <c r="L60" s="391"/>
      <c r="M60" s="106"/>
      <c r="N60" s="103"/>
      <c r="O60" s="43"/>
      <c r="P60" s="43"/>
      <c r="Q60" s="43"/>
      <c r="R60" s="43"/>
      <c r="S60" s="43"/>
      <c r="T60" s="43"/>
      <c r="U60" s="43"/>
    </row>
    <row r="61" spans="1:21" x14ac:dyDescent="0.25">
      <c r="A61" s="43"/>
      <c r="B61" s="97"/>
      <c r="C61" s="114"/>
      <c r="D61" s="108"/>
      <c r="E61" s="109"/>
      <c r="F61" s="43"/>
      <c r="G61" s="93"/>
      <c r="H61" s="388"/>
      <c r="I61" s="388"/>
      <c r="J61" s="388"/>
      <c r="K61" s="388"/>
      <c r="L61" s="388"/>
      <c r="M61" s="105"/>
      <c r="N61" s="102"/>
      <c r="O61" s="43"/>
      <c r="P61" s="43"/>
      <c r="Q61" s="43"/>
      <c r="R61" s="43"/>
      <c r="S61" s="43"/>
      <c r="T61" s="43"/>
      <c r="U61" s="43"/>
    </row>
    <row r="62" spans="1:21" x14ac:dyDescent="0.25">
      <c r="A62" s="43"/>
      <c r="B62" s="98"/>
      <c r="C62" s="115"/>
      <c r="D62" s="110"/>
      <c r="E62" s="111"/>
      <c r="F62" s="43"/>
      <c r="G62" s="94"/>
      <c r="H62" s="391"/>
      <c r="I62" s="391"/>
      <c r="J62" s="391"/>
      <c r="K62" s="391"/>
      <c r="L62" s="391"/>
      <c r="M62" s="106"/>
      <c r="N62" s="103"/>
      <c r="O62" s="43"/>
      <c r="P62" s="43"/>
      <c r="Q62" s="43"/>
      <c r="R62" s="43"/>
      <c r="S62" s="43"/>
      <c r="T62" s="43"/>
      <c r="U62" s="43"/>
    </row>
    <row r="63" spans="1:21" x14ac:dyDescent="0.25">
      <c r="A63" s="43"/>
      <c r="B63" s="97"/>
      <c r="C63" s="114"/>
      <c r="D63" s="108"/>
      <c r="E63" s="109"/>
      <c r="F63" s="43"/>
      <c r="G63" s="93"/>
      <c r="H63" s="388"/>
      <c r="I63" s="388"/>
      <c r="J63" s="388"/>
      <c r="K63" s="388"/>
      <c r="L63" s="388"/>
      <c r="M63" s="105"/>
      <c r="N63" s="102"/>
      <c r="O63" s="43"/>
      <c r="P63" s="43"/>
      <c r="Q63" s="43"/>
      <c r="R63" s="43"/>
      <c r="S63" s="43"/>
      <c r="T63" s="43"/>
      <c r="U63" s="43"/>
    </row>
    <row r="64" spans="1:21" x14ac:dyDescent="0.25">
      <c r="A64" s="43"/>
      <c r="B64" s="98"/>
      <c r="C64" s="115"/>
      <c r="D64" s="110"/>
      <c r="E64" s="111"/>
      <c r="F64" s="43"/>
      <c r="G64" s="94"/>
      <c r="H64" s="391"/>
      <c r="I64" s="391"/>
      <c r="J64" s="391"/>
      <c r="K64" s="391"/>
      <c r="L64" s="391"/>
      <c r="M64" s="106"/>
      <c r="N64" s="103"/>
      <c r="O64" s="43"/>
      <c r="P64" s="43"/>
      <c r="Q64" s="43"/>
      <c r="R64" s="43"/>
      <c r="S64" s="43"/>
      <c r="T64" s="43"/>
      <c r="U64" s="43"/>
    </row>
    <row r="65" spans="1:21" x14ac:dyDescent="0.25">
      <c r="A65" s="43"/>
      <c r="B65" s="97"/>
      <c r="C65" s="114"/>
      <c r="D65" s="108"/>
      <c r="E65" s="109"/>
      <c r="F65" s="43"/>
      <c r="G65" s="93"/>
      <c r="H65" s="388"/>
      <c r="I65" s="388"/>
      <c r="J65" s="388"/>
      <c r="K65" s="388"/>
      <c r="L65" s="388"/>
      <c r="M65" s="105"/>
      <c r="N65" s="102"/>
      <c r="O65" s="43"/>
      <c r="P65" s="43"/>
      <c r="Q65" s="43"/>
      <c r="R65" s="43"/>
      <c r="S65" s="43"/>
      <c r="T65" s="43"/>
      <c r="U65" s="43"/>
    </row>
    <row r="66" spans="1:21" ht="15.75" thickBot="1" x14ac:dyDescent="0.3">
      <c r="A66" s="43"/>
      <c r="B66" s="100"/>
      <c r="C66" s="116"/>
      <c r="D66" s="112"/>
      <c r="E66" s="113"/>
      <c r="F66" s="43"/>
      <c r="G66" s="95"/>
      <c r="H66" s="401"/>
      <c r="I66" s="401"/>
      <c r="J66" s="401"/>
      <c r="K66" s="401"/>
      <c r="L66" s="401"/>
      <c r="M66" s="107"/>
      <c r="N66" s="104"/>
      <c r="O66" s="43"/>
      <c r="P66" s="43"/>
      <c r="Q66" s="43"/>
      <c r="R66" s="43"/>
      <c r="S66" s="43"/>
      <c r="T66" s="43"/>
      <c r="U66" s="43"/>
    </row>
    <row r="67" spans="1:21" ht="16.5" thickBot="1" x14ac:dyDescent="0.3">
      <c r="A67" s="43"/>
      <c r="B67" s="43"/>
      <c r="C67" s="52" t="s">
        <v>65</v>
      </c>
      <c r="D67" s="148">
        <f>SUMIF(E49:E66,1,D49:D66)</f>
        <v>39.9</v>
      </c>
      <c r="E67" s="43"/>
      <c r="F67" s="43"/>
      <c r="G67" s="43"/>
      <c r="H67" s="43"/>
      <c r="I67" s="43"/>
      <c r="J67" s="43"/>
      <c r="K67" s="43"/>
      <c r="L67" s="52" t="s">
        <v>65</v>
      </c>
      <c r="M67" s="148">
        <f>SUMIF(N49:N66,1,M49:M66)</f>
        <v>26.9</v>
      </c>
      <c r="N67" s="43"/>
      <c r="O67" s="43"/>
      <c r="P67" s="43"/>
      <c r="Q67" s="43"/>
      <c r="R67" s="43"/>
      <c r="S67" s="43"/>
      <c r="T67" s="43"/>
      <c r="U67" s="43"/>
    </row>
    <row r="68" spans="1:21" ht="16.5" thickBot="1" x14ac:dyDescent="0.3">
      <c r="A68" s="43"/>
      <c r="B68" s="43"/>
      <c r="C68" s="52" t="s">
        <v>66</v>
      </c>
      <c r="D68" s="148">
        <f>SUM(D49:D66)</f>
        <v>162.40000000000003</v>
      </c>
      <c r="E68" s="43"/>
      <c r="F68" s="43"/>
      <c r="G68" s="43"/>
      <c r="H68" s="43"/>
      <c r="I68" s="43"/>
      <c r="J68" s="43"/>
      <c r="K68" s="43"/>
      <c r="L68" s="52" t="s">
        <v>66</v>
      </c>
      <c r="M68" s="148">
        <f>SUM(M49:M66)</f>
        <v>115.99999999999999</v>
      </c>
      <c r="N68" s="43"/>
      <c r="O68" s="43"/>
      <c r="P68" s="43"/>
      <c r="Q68" s="43"/>
      <c r="R68" s="43"/>
      <c r="S68" s="43"/>
      <c r="T68" s="43"/>
      <c r="U68" s="43"/>
    </row>
    <row r="69" spans="1:21" ht="15" customHeight="1" x14ac:dyDescent="0.25">
      <c r="A69" s="43"/>
      <c r="B69" s="44"/>
      <c r="C69" s="44"/>
      <c r="D69" s="44"/>
      <c r="E69" s="43"/>
      <c r="F69" s="43"/>
      <c r="G69" s="43"/>
      <c r="H69" s="43"/>
      <c r="I69" s="43"/>
      <c r="J69" s="43"/>
      <c r="K69" s="43"/>
      <c r="L69" s="43"/>
      <c r="M69" s="43"/>
      <c r="N69" s="43"/>
      <c r="O69" s="43"/>
      <c r="P69" s="43"/>
      <c r="Q69" s="43"/>
      <c r="R69" s="43"/>
      <c r="S69" s="43"/>
      <c r="T69" s="43"/>
      <c r="U69" s="43"/>
    </row>
    <row r="70" spans="1:21" ht="15" customHeight="1" x14ac:dyDescent="0.25">
      <c r="A70" s="43"/>
      <c r="B70" s="402" t="s">
        <v>98</v>
      </c>
      <c r="C70" s="402"/>
      <c r="D70" s="402"/>
      <c r="E70" s="43"/>
      <c r="F70" s="43"/>
      <c r="G70" s="43"/>
      <c r="H70" s="43"/>
      <c r="I70" s="43"/>
      <c r="J70" s="43"/>
      <c r="K70" s="43"/>
      <c r="L70" s="43"/>
      <c r="M70" s="43"/>
      <c r="N70" s="43"/>
      <c r="O70" s="43"/>
      <c r="P70" s="43"/>
      <c r="Q70" s="43"/>
      <c r="R70" s="43"/>
      <c r="S70" s="43"/>
      <c r="T70" s="43"/>
      <c r="U70" s="43"/>
    </row>
    <row r="71" spans="1:21" x14ac:dyDescent="0.25">
      <c r="A71" s="43"/>
      <c r="B71" s="402"/>
      <c r="C71" s="402"/>
      <c r="D71" s="402"/>
      <c r="E71" s="43"/>
      <c r="F71" s="43"/>
      <c r="G71" s="43"/>
      <c r="H71" s="43"/>
      <c r="I71" s="43"/>
      <c r="J71" s="43"/>
      <c r="K71" s="43"/>
      <c r="L71" s="43"/>
      <c r="M71" s="43"/>
      <c r="N71" s="43"/>
      <c r="O71" s="43"/>
      <c r="P71" s="43"/>
      <c r="Q71" s="43"/>
      <c r="R71" s="43"/>
      <c r="S71" s="43"/>
      <c r="T71" s="43"/>
      <c r="U71" s="43"/>
    </row>
    <row r="72" spans="1:21" x14ac:dyDescent="0.25">
      <c r="A72" s="43"/>
      <c r="B72" s="402"/>
      <c r="C72" s="402"/>
      <c r="D72" s="402"/>
      <c r="E72" s="43"/>
      <c r="F72" s="43"/>
      <c r="G72" s="43"/>
      <c r="H72" s="43"/>
      <c r="I72" s="43"/>
      <c r="J72" s="43"/>
      <c r="K72" s="43"/>
      <c r="L72" s="43"/>
      <c r="M72" s="43"/>
      <c r="N72" s="43"/>
      <c r="O72" s="43"/>
      <c r="P72" s="43"/>
      <c r="Q72" s="43"/>
      <c r="R72" s="43"/>
      <c r="S72" s="43"/>
      <c r="T72" s="43"/>
      <c r="U72" s="43"/>
    </row>
    <row r="73" spans="1:21" x14ac:dyDescent="0.25">
      <c r="A73" s="43"/>
      <c r="B73" s="402"/>
      <c r="C73" s="402"/>
      <c r="D73" s="402"/>
      <c r="E73" s="43"/>
      <c r="F73" s="43"/>
      <c r="G73" s="43"/>
      <c r="H73" s="43"/>
      <c r="I73" s="43"/>
      <c r="J73" s="43"/>
      <c r="K73" s="43"/>
      <c r="L73" s="43"/>
      <c r="M73" s="43"/>
      <c r="N73" s="43"/>
      <c r="O73" s="43"/>
      <c r="P73" s="43"/>
      <c r="Q73" s="43"/>
      <c r="R73" s="43"/>
      <c r="S73" s="43"/>
      <c r="T73" s="43"/>
      <c r="U73" s="43"/>
    </row>
    <row r="74" spans="1:21" ht="15.75" thickBot="1" x14ac:dyDescent="0.3">
      <c r="A74" s="49"/>
      <c r="B74" s="82" t="s">
        <v>68</v>
      </c>
      <c r="C74" s="49"/>
      <c r="D74" s="49"/>
      <c r="E74" s="49"/>
      <c r="F74" s="49"/>
      <c r="G74" s="49"/>
      <c r="H74" s="49"/>
      <c r="I74" s="49"/>
      <c r="J74" s="49"/>
      <c r="K74" s="49"/>
      <c r="L74" s="49"/>
      <c r="M74" s="43"/>
      <c r="N74" s="43"/>
      <c r="O74" s="43"/>
      <c r="P74" s="43"/>
      <c r="Q74" s="43"/>
      <c r="R74" s="43"/>
      <c r="S74" s="43"/>
      <c r="T74" s="43"/>
      <c r="U74" s="43"/>
    </row>
    <row r="75" spans="1:21" x14ac:dyDescent="0.25">
      <c r="A75" s="49"/>
      <c r="B75" s="392"/>
      <c r="C75" s="393"/>
      <c r="D75" s="393"/>
      <c r="E75" s="393"/>
      <c r="F75" s="393"/>
      <c r="G75" s="393"/>
      <c r="H75" s="394"/>
      <c r="I75" s="43"/>
      <c r="J75" s="52" t="s">
        <v>69</v>
      </c>
      <c r="K75" s="308"/>
      <c r="L75" s="309"/>
      <c r="M75" s="309"/>
      <c r="N75" s="309"/>
      <c r="O75" s="310"/>
      <c r="P75" s="43"/>
      <c r="Q75" s="43"/>
      <c r="R75" s="43"/>
      <c r="S75" s="43"/>
      <c r="T75" s="43"/>
      <c r="U75" s="43"/>
    </row>
    <row r="76" spans="1:21" x14ac:dyDescent="0.25">
      <c r="A76" s="49"/>
      <c r="B76" s="395"/>
      <c r="C76" s="396"/>
      <c r="D76" s="396"/>
      <c r="E76" s="396"/>
      <c r="F76" s="396"/>
      <c r="G76" s="396"/>
      <c r="H76" s="397"/>
      <c r="I76" s="43"/>
      <c r="J76" s="52" t="s">
        <v>70</v>
      </c>
      <c r="K76" s="315"/>
      <c r="L76" s="316"/>
      <c r="M76" s="316"/>
      <c r="N76" s="316"/>
      <c r="O76" s="317"/>
      <c r="P76" s="43"/>
      <c r="Q76" s="43"/>
      <c r="R76" s="43"/>
      <c r="S76" s="43"/>
      <c r="T76" s="43"/>
      <c r="U76" s="43"/>
    </row>
    <row r="77" spans="1:21" ht="15.75" thickBot="1" x14ac:dyDescent="0.3">
      <c r="A77" s="49"/>
      <c r="B77" s="395"/>
      <c r="C77" s="396"/>
      <c r="D77" s="396"/>
      <c r="E77" s="396"/>
      <c r="F77" s="396"/>
      <c r="G77" s="396"/>
      <c r="H77" s="397"/>
      <c r="I77" s="43"/>
      <c r="J77" s="52" t="s">
        <v>71</v>
      </c>
      <c r="K77" s="318"/>
      <c r="L77" s="319"/>
      <c r="M77" s="319"/>
      <c r="N77" s="319"/>
      <c r="O77" s="320"/>
      <c r="P77" s="43"/>
      <c r="Q77" s="43"/>
      <c r="R77" s="43"/>
      <c r="S77" s="43"/>
      <c r="T77" s="43"/>
      <c r="U77" s="43"/>
    </row>
    <row r="78" spans="1:21" x14ac:dyDescent="0.25">
      <c r="A78" s="49"/>
      <c r="B78" s="395"/>
      <c r="C78" s="396"/>
      <c r="D78" s="396"/>
      <c r="E78" s="396"/>
      <c r="F78" s="396"/>
      <c r="G78" s="396"/>
      <c r="H78" s="397"/>
      <c r="I78" s="49"/>
      <c r="J78" s="49"/>
      <c r="K78" s="49"/>
      <c r="L78" s="49"/>
      <c r="M78" s="43"/>
      <c r="N78" s="43"/>
      <c r="O78" s="43"/>
      <c r="P78" s="43"/>
      <c r="Q78" s="43"/>
      <c r="R78" s="43"/>
      <c r="S78" s="43"/>
      <c r="T78" s="43"/>
      <c r="U78" s="43"/>
    </row>
    <row r="79" spans="1:21" x14ac:dyDescent="0.25">
      <c r="A79" s="49"/>
      <c r="B79" s="395"/>
      <c r="C79" s="396"/>
      <c r="D79" s="396"/>
      <c r="E79" s="396"/>
      <c r="F79" s="396"/>
      <c r="G79" s="396"/>
      <c r="H79" s="397"/>
      <c r="I79" s="49"/>
      <c r="J79" s="49"/>
      <c r="K79" s="49"/>
      <c r="L79" s="49"/>
      <c r="M79" s="43"/>
      <c r="N79" s="43"/>
      <c r="O79" s="43"/>
      <c r="P79" s="43"/>
      <c r="Q79" s="43"/>
      <c r="R79" s="43"/>
      <c r="S79" s="43"/>
      <c r="T79" s="43"/>
      <c r="U79" s="43"/>
    </row>
    <row r="80" spans="1:21" x14ac:dyDescent="0.25">
      <c r="A80" s="49"/>
      <c r="B80" s="395"/>
      <c r="C80" s="396"/>
      <c r="D80" s="396"/>
      <c r="E80" s="396"/>
      <c r="F80" s="396"/>
      <c r="G80" s="396"/>
      <c r="H80" s="397"/>
      <c r="I80" s="49"/>
      <c r="J80" s="49"/>
      <c r="K80" s="49"/>
      <c r="L80" s="49"/>
      <c r="M80" s="43"/>
      <c r="N80" s="43"/>
      <c r="O80" s="43"/>
      <c r="P80" s="43"/>
      <c r="Q80" s="43"/>
      <c r="R80" s="43"/>
      <c r="S80" s="43"/>
      <c r="T80" s="43"/>
      <c r="U80" s="43"/>
    </row>
    <row r="81" spans="1:21" ht="15.75" thickBot="1" x14ac:dyDescent="0.3">
      <c r="A81" s="43"/>
      <c r="B81" s="398"/>
      <c r="C81" s="399"/>
      <c r="D81" s="399"/>
      <c r="E81" s="399"/>
      <c r="F81" s="399"/>
      <c r="G81" s="399"/>
      <c r="H81" s="400"/>
      <c r="I81" s="43"/>
      <c r="J81" s="43"/>
      <c r="K81" s="43"/>
      <c r="L81" s="43"/>
      <c r="M81" s="43"/>
      <c r="N81" s="43"/>
      <c r="O81" s="43"/>
      <c r="P81" s="43"/>
      <c r="Q81" s="43"/>
      <c r="R81" s="43"/>
      <c r="S81" s="43"/>
      <c r="T81" s="43"/>
      <c r="U81" s="43"/>
    </row>
  </sheetData>
  <mergeCells count="56">
    <mergeCell ref="K76:O76"/>
    <mergeCell ref="K77:O77"/>
    <mergeCell ref="B75:H81"/>
    <mergeCell ref="H58:L58"/>
    <mergeCell ref="H59:L59"/>
    <mergeCell ref="H60:L60"/>
    <mergeCell ref="H61:L61"/>
    <mergeCell ref="H62:L62"/>
    <mergeCell ref="H63:L63"/>
    <mergeCell ref="H64:L64"/>
    <mergeCell ref="H65:L65"/>
    <mergeCell ref="H66:L66"/>
    <mergeCell ref="B70:D73"/>
    <mergeCell ref="K75:O75"/>
    <mergeCell ref="H57:L57"/>
    <mergeCell ref="B41:D44"/>
    <mergeCell ref="B46:C46"/>
    <mergeCell ref="H48:L48"/>
    <mergeCell ref="H49:L49"/>
    <mergeCell ref="H50:L50"/>
    <mergeCell ref="H51:L51"/>
    <mergeCell ref="H52:L52"/>
    <mergeCell ref="H53:L53"/>
    <mergeCell ref="H54:L54"/>
    <mergeCell ref="H55:L55"/>
    <mergeCell ref="H56:L56"/>
    <mergeCell ref="B39:C39"/>
    <mergeCell ref="B26:C26"/>
    <mergeCell ref="B27:C27"/>
    <mergeCell ref="B29:C29"/>
    <mergeCell ref="B31:C31"/>
    <mergeCell ref="B32:C32"/>
    <mergeCell ref="B33:C33"/>
    <mergeCell ref="B34:C34"/>
    <mergeCell ref="B35:C35"/>
    <mergeCell ref="B36:C36"/>
    <mergeCell ref="B37:C37"/>
    <mergeCell ref="B38:C38"/>
    <mergeCell ref="B25:C25"/>
    <mergeCell ref="E9:E14"/>
    <mergeCell ref="F9:G14"/>
    <mergeCell ref="I9:I14"/>
    <mergeCell ref="J9:J14"/>
    <mergeCell ref="B17:G17"/>
    <mergeCell ref="B19:C19"/>
    <mergeCell ref="B20:C20"/>
    <mergeCell ref="B21:C21"/>
    <mergeCell ref="B22:C22"/>
    <mergeCell ref="B23:C23"/>
    <mergeCell ref="B24:C24"/>
    <mergeCell ref="C1:L1"/>
    <mergeCell ref="B2:L3"/>
    <mergeCell ref="D7:G7"/>
    <mergeCell ref="H7:J7"/>
    <mergeCell ref="F8:G8"/>
    <mergeCell ref="H4:L4"/>
  </mergeCells>
  <conditionalFormatting sqref="D67">
    <cfRule type="cellIs" dxfId="26" priority="2" operator="equal">
      <formula>0</formula>
    </cfRule>
    <cfRule type="cellIs" dxfId="25" priority="7" operator="equal">
      <formula>ROUND($H$28,1)</formula>
    </cfRule>
  </conditionalFormatting>
  <conditionalFormatting sqref="D68">
    <cfRule type="cellIs" dxfId="24" priority="1" operator="equal">
      <formula>0</formula>
    </cfRule>
    <cfRule type="cellIs" dxfId="23" priority="8" operator="equal">
      <formula>ROUND($H$42,1)</formula>
    </cfRule>
  </conditionalFormatting>
  <conditionalFormatting sqref="H21:J21">
    <cfRule type="cellIs" dxfId="22" priority="46" operator="equal">
      <formula>0</formula>
    </cfRule>
  </conditionalFormatting>
  <conditionalFormatting sqref="H23:J23">
    <cfRule type="cellIs" dxfId="21" priority="36" operator="equal">
      <formula>0</formula>
    </cfRule>
  </conditionalFormatting>
  <conditionalFormatting sqref="H25:J25">
    <cfRule type="cellIs" dxfId="20" priority="35" operator="equal">
      <formula>0</formula>
    </cfRule>
  </conditionalFormatting>
  <conditionalFormatting sqref="H27:J27">
    <cfRule type="cellIs" dxfId="19" priority="34" operator="equal">
      <formula>0</formula>
    </cfRule>
  </conditionalFormatting>
  <conditionalFormatting sqref="H33:J33">
    <cfRule type="cellIs" dxfId="18" priority="26" operator="equal">
      <formula>0</formula>
    </cfRule>
  </conditionalFormatting>
  <conditionalFormatting sqref="H35:J35">
    <cfRule type="cellIs" dxfId="17" priority="18" operator="equal">
      <formula>0</formula>
    </cfRule>
  </conditionalFormatting>
  <conditionalFormatting sqref="H37:J37">
    <cfRule type="cellIs" dxfId="16" priority="17" operator="equal">
      <formula>0</formula>
    </cfRule>
  </conditionalFormatting>
  <conditionalFormatting sqref="H39:J39">
    <cfRule type="cellIs" dxfId="15" priority="16" operator="equal">
      <formula>0</formula>
    </cfRule>
  </conditionalFormatting>
  <conditionalFormatting sqref="H40:J43 M40:O43">
    <cfRule type="cellIs" dxfId="14" priority="25" operator="equal">
      <formula>0</formula>
    </cfRule>
  </conditionalFormatting>
  <conditionalFormatting sqref="K14:L14 I15:L16">
    <cfRule type="cellIs" dxfId="13" priority="44" operator="equal">
      <formula>0</formula>
    </cfRule>
    <cfRule type="cellIs" dxfId="12" priority="45" operator="equal">
      <formula>0</formula>
    </cfRule>
  </conditionalFormatting>
  <conditionalFormatting sqref="L14:L16 J15:K16 I16 P23 P25 P27 H28:J28 M28:P28">
    <cfRule type="cellIs" dxfId="11" priority="43" operator="equal">
      <formula>0</formula>
    </cfRule>
  </conditionalFormatting>
  <conditionalFormatting sqref="M67">
    <cfRule type="cellIs" dxfId="10" priority="4" operator="equal">
      <formula>ROUND($M$28,1)</formula>
    </cfRule>
  </conditionalFormatting>
  <conditionalFormatting sqref="M67:M68">
    <cfRule type="cellIs" dxfId="9" priority="3" operator="equal">
      <formula>0</formula>
    </cfRule>
  </conditionalFormatting>
  <conditionalFormatting sqref="M68">
    <cfRule type="cellIs" dxfId="8" priority="6" operator="equal">
      <formula>ROUND($M$42,1)</formula>
    </cfRule>
  </conditionalFormatting>
  <conditionalFormatting sqref="M23:O23">
    <cfRule type="cellIs" dxfId="7" priority="29" operator="equal">
      <formula>0</formula>
    </cfRule>
  </conditionalFormatting>
  <conditionalFormatting sqref="M25:O25">
    <cfRule type="cellIs" dxfId="6" priority="28" operator="equal">
      <formula>0</formula>
    </cfRule>
  </conditionalFormatting>
  <conditionalFormatting sqref="M27:O27">
    <cfRule type="cellIs" dxfId="5" priority="27" operator="equal">
      <formula>0</formula>
    </cfRule>
  </conditionalFormatting>
  <conditionalFormatting sqref="M33:O33">
    <cfRule type="cellIs" dxfId="4" priority="15" operator="equal">
      <formula>0</formula>
    </cfRule>
  </conditionalFormatting>
  <conditionalFormatting sqref="M35:O35">
    <cfRule type="cellIs" dxfId="3" priority="11" operator="equal">
      <formula>0</formula>
    </cfRule>
  </conditionalFormatting>
  <conditionalFormatting sqref="M37:O37">
    <cfRule type="cellIs" dxfId="2" priority="10" operator="equal">
      <formula>0</formula>
    </cfRule>
  </conditionalFormatting>
  <conditionalFormatting sqref="M39:O39">
    <cfRule type="cellIs" dxfId="1" priority="9" operator="equal">
      <formula>0</formula>
    </cfRule>
  </conditionalFormatting>
  <conditionalFormatting sqref="M21:P21">
    <cfRule type="cellIs" dxfId="0" priority="33" operator="equal">
      <formula>0</formula>
    </cfRule>
  </conditionalFormatting>
  <dataValidations count="2">
    <dataValidation type="list" allowBlank="1" showInputMessage="1" showErrorMessage="1" sqref="N49:N66 E49:E66" xr:uid="{49246A7F-9D74-4ECA-9C66-885471EB6A13}">
      <formula1>$P$49:$P$52</formula1>
    </dataValidation>
    <dataValidation type="list" allowBlank="1" showInputMessage="1" showErrorMessage="1" sqref="B49:B66 G49:G66" xr:uid="{2175E472-3CC7-4DB7-BFD3-E4983C1B5569}">
      <formula1>$O$49:$O$52</formula1>
    </dataValidation>
  </dataValidations>
  <hyperlinks>
    <hyperlink ref="K6" r:id="rId1" display="Link" xr:uid="{4C342560-FD7E-4F20-8827-F0B3FD0ADD6B}"/>
  </hyperlinks>
  <pageMargins left="0.7" right="0.7" top="0.75" bottom="0.75" header="0.3" footer="0.3"/>
  <pageSetup scale="50" orientation="portrait" horizontalDpi="4294967295" verticalDpi="4294967295"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205626C1A37B40BE3213BCECA85CE1" ma:contentTypeVersion="18" ma:contentTypeDescription="Create a new document." ma:contentTypeScope="" ma:versionID="b6c5f30351d5cbb9843a0eb0eafb5110">
  <xsd:schema xmlns:xsd="http://www.w3.org/2001/XMLSchema" xmlns:xs="http://www.w3.org/2001/XMLSchema" xmlns:p="http://schemas.microsoft.com/office/2006/metadata/properties" xmlns:ns2="be093b7e-c739-4f35-a367-10e5775282cb" xmlns:ns3="8ebf7806-ce12-42d7-be4e-361c385d0847" targetNamespace="http://schemas.microsoft.com/office/2006/metadata/properties" ma:root="true" ma:fieldsID="1cca37aed9ee12b70c9212da8112ef57" ns2:_="" ns3:_="">
    <xsd:import namespace="be093b7e-c739-4f35-a367-10e5775282cb"/>
    <xsd:import namespace="8ebf7806-ce12-42d7-be4e-361c385d08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093b7e-c739-4f35-a367-10e5775282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9182241-0e8d-4618-8bce-81d7ac4bb740"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bf7806-ce12-42d7-be4e-361c385d084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dc889e9-5996-4b72-8e31-176e067bca44}" ma:internalName="TaxCatchAll" ma:showField="CatchAllData" ma:web="8ebf7806-ce12-42d7-be4e-361c385d08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ebf7806-ce12-42d7-be4e-361c385d0847" xsi:nil="true"/>
    <lcf76f155ced4ddcb4097134ff3c332f xmlns="be093b7e-c739-4f35-a367-10e5775282c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F4CBCF9-7114-4C84-9979-C6FFA77B61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093b7e-c739-4f35-a367-10e5775282cb"/>
    <ds:schemaRef ds:uri="8ebf7806-ce12-42d7-be4e-361c385d08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BB333C-0659-441B-9585-A8977CB606B4}">
  <ds:schemaRefs>
    <ds:schemaRef ds:uri="http://schemas.microsoft.com/sharepoint/v3/contenttype/forms"/>
  </ds:schemaRefs>
</ds:datastoreItem>
</file>

<file path=customXml/itemProps3.xml><?xml version="1.0" encoding="utf-8"?>
<ds:datastoreItem xmlns:ds="http://schemas.openxmlformats.org/officeDocument/2006/customXml" ds:itemID="{6DFA6075-97BB-4288-BC7A-2A880F57AAD3}">
  <ds:schemaRefs>
    <ds:schemaRef ds:uri="http://schemas.microsoft.com/office/2006/metadata/properties"/>
    <ds:schemaRef ds:uri="http://schemas.microsoft.com/office/infopath/2007/PartnerControls"/>
    <ds:schemaRef ds:uri="8ebf7806-ce12-42d7-be4e-361c385d0847"/>
    <ds:schemaRef ds:uri="be093b7e-c739-4f35-a367-10e5775282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SubDivisionRes</vt:lpstr>
      <vt:lpstr>CommercialSite</vt:lpstr>
      <vt:lpstr>Example</vt:lpstr>
      <vt:lpstr>CommercialSite!Print_Area</vt:lpstr>
      <vt:lpstr>Example!Print_Area</vt:lpstr>
      <vt:lpstr>SubDivisionRes!Print_Area</vt:lpstr>
      <vt:lpstr>CommercialSite!Print_Titles</vt:lpstr>
      <vt:lpstr>SubDivisionRes!Print_Titles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Bryce Dorr</dc:creator>
  <cp:keywords/>
  <dc:description/>
  <cp:lastModifiedBy>Bryce Dorr</cp:lastModifiedBy>
  <cp:revision/>
  <dcterms:created xsi:type="dcterms:W3CDTF">2018-08-29T16:29:28Z</dcterms:created>
  <dcterms:modified xsi:type="dcterms:W3CDTF">2024-09-25T14:33:57Z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0x0101006D205626C1A37B40BE3213BCECA85CE1</vt:lpwstr>
  </property>
  <property fmtid="{D5CDD505-2E9C-101B-9397-08002B2CF9AE}" pid="3" name="Document Type">
    <vt:lpwstr>18;#Data Request|bfbee2f7-0e6e-4dde-b7dc-2cd5cb903802</vt:lpwstr>
  </property>
  <property fmtid="{D5CDD505-2E9C-101B-9397-08002B2CF9AE}" pid="4" name="MediaServiceImageTags">
    <vt:lpwstr/>
  </property>
</Properties>
</file>